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H275" i="9"/>
  <c r="F275" i="9"/>
  <c r="F274" i="9"/>
  <c r="I273" i="9"/>
  <c r="E273" i="9" s="1"/>
  <c r="B273" i="9" s="1"/>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s="1"/>
  <c r="E259" i="9"/>
  <c r="M258" i="9"/>
  <c r="L258" i="9"/>
  <c r="F258" i="9" s="1"/>
  <c r="B258" i="9" s="1"/>
  <c r="E258" i="9"/>
  <c r="M257" i="9"/>
  <c r="L257" i="9"/>
  <c r="F257" i="9" s="1"/>
  <c r="E257" i="9"/>
  <c r="M256" i="9"/>
  <c r="L256" i="9"/>
  <c r="F256" i="9"/>
  <c r="E256" i="9"/>
  <c r="B256" i="9" s="1"/>
  <c r="M255" i="9"/>
  <c r="L255" i="9"/>
  <c r="F255" i="9" s="1"/>
  <c r="E255" i="9"/>
  <c r="B255" i="9" s="1"/>
  <c r="M254" i="9"/>
  <c r="L254" i="9"/>
  <c r="F254" i="9" s="1"/>
  <c r="B254" i="9" s="1"/>
  <c r="E254" i="9"/>
  <c r="M253" i="9"/>
  <c r="L253" i="9"/>
  <c r="F253" i="9" s="1"/>
  <c r="E253" i="9"/>
  <c r="M252" i="9"/>
  <c r="L252" i="9"/>
  <c r="F252" i="9"/>
  <c r="E252" i="9"/>
  <c r="B252" i="9" s="1"/>
  <c r="M251" i="9"/>
  <c r="L251" i="9"/>
  <c r="F251" i="9" s="1"/>
  <c r="E251" i="9"/>
  <c r="M250" i="9"/>
  <c r="L250" i="9"/>
  <c r="F250" i="9" s="1"/>
  <c r="B250" i="9" s="1"/>
  <c r="E250" i="9"/>
  <c r="M249" i="9"/>
  <c r="L249" i="9"/>
  <c r="F249" i="9" s="1"/>
  <c r="E249" i="9"/>
  <c r="M248" i="9"/>
  <c r="L248" i="9"/>
  <c r="F248" i="9"/>
  <c r="E248" i="9"/>
  <c r="B248" i="9" s="1"/>
  <c r="M247" i="9"/>
  <c r="L247" i="9"/>
  <c r="F247" i="9" s="1"/>
  <c r="E247" i="9"/>
  <c r="M246" i="9"/>
  <c r="L246" i="9"/>
  <c r="F246" i="9" s="1"/>
  <c r="B246" i="9" s="1"/>
  <c r="E246" i="9"/>
  <c r="M245" i="9"/>
  <c r="L245" i="9"/>
  <c r="F245" i="9" s="1"/>
  <c r="E245" i="9"/>
  <c r="B245" i="9" s="1"/>
  <c r="M244" i="9"/>
  <c r="L244" i="9"/>
  <c r="F244" i="9"/>
  <c r="E244" i="9"/>
  <c r="B244" i="9" s="1"/>
  <c r="M243" i="9"/>
  <c r="L243" i="9"/>
  <c r="F243" i="9" s="1"/>
  <c r="E243" i="9"/>
  <c r="M242" i="9"/>
  <c r="L242" i="9"/>
  <c r="F242" i="9" s="1"/>
  <c r="B242" i="9" s="1"/>
  <c r="E242" i="9"/>
  <c r="M241" i="9"/>
  <c r="L241" i="9"/>
  <c r="F241" i="9" s="1"/>
  <c r="E241" i="9"/>
  <c r="M240" i="9"/>
  <c r="L240" i="9"/>
  <c r="F240" i="9"/>
  <c r="E240" i="9"/>
  <c r="B240" i="9" s="1"/>
  <c r="M239" i="9"/>
  <c r="L239" i="9"/>
  <c r="F239" i="9" s="1"/>
  <c r="E239" i="9"/>
  <c r="B239" i="9" s="1"/>
  <c r="M238" i="9"/>
  <c r="L238" i="9"/>
  <c r="F238" i="9" s="1"/>
  <c r="B238" i="9" s="1"/>
  <c r="E238" i="9"/>
  <c r="M237" i="9"/>
  <c r="L237" i="9"/>
  <c r="F237" i="9" s="1"/>
  <c r="E237" i="9"/>
  <c r="M236" i="9"/>
  <c r="L236" i="9"/>
  <c r="F236" i="9"/>
  <c r="E236" i="9"/>
  <c r="B236" i="9" s="1"/>
  <c r="M235" i="9"/>
  <c r="L235" i="9"/>
  <c r="F235" i="9" s="1"/>
  <c r="E235" i="9"/>
  <c r="M234" i="9"/>
  <c r="L234" i="9"/>
  <c r="F234" i="9" s="1"/>
  <c r="B234" i="9" s="1"/>
  <c r="E234" i="9"/>
  <c r="M233" i="9"/>
  <c r="L233" i="9"/>
  <c r="F233" i="9" s="1"/>
  <c r="B233" i="9" s="1"/>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s="1"/>
  <c r="M227" i="9"/>
  <c r="L227" i="9"/>
  <c r="F227" i="9" s="1"/>
  <c r="E227" i="9"/>
  <c r="M226" i="9"/>
  <c r="L226" i="9"/>
  <c r="F226" i="9" s="1"/>
  <c r="B226" i="9" s="1"/>
  <c r="E226" i="9"/>
  <c r="M225" i="9"/>
  <c r="L225" i="9"/>
  <c r="F225" i="9" s="1"/>
  <c r="B225" i="9" s="1"/>
  <c r="E225" i="9"/>
  <c r="M224" i="9"/>
  <c r="L224" i="9"/>
  <c r="F224" i="9"/>
  <c r="E224" i="9"/>
  <c r="B224" i="9" s="1"/>
  <c r="M223" i="9"/>
  <c r="L223" i="9"/>
  <c r="E223" i="9"/>
  <c r="M222" i="9"/>
  <c r="L222" i="9"/>
  <c r="F222" i="9" s="1"/>
  <c r="B222" i="9" s="1"/>
  <c r="E222" i="9"/>
  <c r="M221" i="9"/>
  <c r="L221" i="9"/>
  <c r="E221" i="9"/>
  <c r="M220" i="9"/>
  <c r="L220" i="9"/>
  <c r="F220" i="9"/>
  <c r="E220" i="9"/>
  <c r="M219" i="9"/>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B95" i="9" s="1"/>
  <c r="E95" i="9"/>
  <c r="H94" i="9"/>
  <c r="G94" i="9"/>
  <c r="E94" i="9" s="1"/>
  <c r="B94" i="9" s="1"/>
  <c r="F94" i="9"/>
  <c r="H93" i="9"/>
  <c r="E93" i="9" s="1"/>
  <c r="B93" i="9" s="1"/>
  <c r="G93" i="9"/>
  <c r="F93" i="9"/>
  <c r="H92" i="9"/>
  <c r="G92" i="9"/>
  <c r="F92" i="9"/>
  <c r="E92" i="9"/>
  <c r="B92" i="9" s="1"/>
  <c r="H91" i="9"/>
  <c r="G91" i="9"/>
  <c r="F91" i="9"/>
  <c r="B91" i="9" s="1"/>
  <c r="E91" i="9"/>
  <c r="H90" i="9"/>
  <c r="G90" i="9"/>
  <c r="E90" i="9" s="1"/>
  <c r="B90" i="9" s="1"/>
  <c r="F90" i="9"/>
  <c r="H89" i="9"/>
  <c r="E89" i="9" s="1"/>
  <c r="B89" i="9" s="1"/>
  <c r="G89" i="9"/>
  <c r="F89" i="9"/>
  <c r="H88" i="9"/>
  <c r="G88" i="9"/>
  <c r="F88" i="9"/>
  <c r="E88" i="9"/>
  <c r="B88" i="9" s="1"/>
  <c r="H87" i="9"/>
  <c r="G87" i="9"/>
  <c r="F87" i="9"/>
  <c r="E87" i="9"/>
  <c r="B87" i="9" s="1"/>
  <c r="H86" i="9"/>
  <c r="G86" i="9"/>
  <c r="E86" i="9" s="1"/>
  <c r="B86" i="9" s="1"/>
  <c r="F86" i="9"/>
  <c r="H85" i="9"/>
  <c r="E85" i="9" s="1"/>
  <c r="B85" i="9" s="1"/>
  <c r="G85" i="9"/>
  <c r="F85" i="9"/>
  <c r="H84" i="9"/>
  <c r="G84" i="9"/>
  <c r="F84" i="9"/>
  <c r="E84" i="9"/>
  <c r="B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F61" i="9"/>
  <c r="E61" i="9"/>
  <c r="B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4" i="8"/>
  <c r="D36" i="8"/>
  <c r="D26" i="8"/>
  <c r="D24" i="8"/>
  <c r="C1499" i="1" s="1"/>
  <c r="D18" i="8"/>
  <c r="D8" i="8"/>
  <c r="D6" i="8" s="1"/>
  <c r="C1481" i="1" s="1"/>
  <c r="H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C1227" i="1" s="1"/>
  <c r="F249" i="5"/>
  <c r="F248" i="5"/>
  <c r="F247" i="5"/>
  <c r="E246" i="5"/>
  <c r="D246" i="5"/>
  <c r="F246" i="5"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D87" i="5"/>
  <c r="F86" i="5"/>
  <c r="F85" i="5"/>
  <c r="F84" i="5"/>
  <c r="F83" i="5"/>
  <c r="F82" i="5"/>
  <c r="F81" i="5"/>
  <c r="F80" i="5"/>
  <c r="F79" i="5"/>
  <c r="E79" i="5"/>
  <c r="D79" i="5"/>
  <c r="E78" i="5"/>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D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E418" i="4"/>
  <c r="F418" i="4" s="1"/>
  <c r="D418" i="4"/>
  <c r="F417" i="4"/>
  <c r="E417" i="4"/>
  <c r="D417" i="4"/>
  <c r="E416" i="4"/>
  <c r="D411" i="1" s="1"/>
  <c r="H411" i="1"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3" i="1" s="1"/>
  <c r="H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D163"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D133" i="4" s="1"/>
  <c r="F132" i="4"/>
  <c r="F131" i="4"/>
  <c r="F130" i="4"/>
  <c r="F129" i="4"/>
  <c r="E128" i="4"/>
  <c r="F128" i="4" s="1"/>
  <c r="D128" i="4"/>
  <c r="F127" i="4"/>
  <c r="F126" i="4"/>
  <c r="E125" i="4"/>
  <c r="F125" i="4" s="1"/>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D7" i="4" s="1"/>
  <c r="F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C1564" i="1"/>
  <c r="G1564" i="1" s="1"/>
  <c r="G1563" i="1"/>
  <c r="C1563" i="1"/>
  <c r="H1563" i="1" s="1"/>
  <c r="C1562" i="1"/>
  <c r="C1561" i="1"/>
  <c r="G1561" i="1" s="1"/>
  <c r="C1560" i="1"/>
  <c r="G1560"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C1535" i="1"/>
  <c r="G1535" i="1" s="1"/>
  <c r="C1534" i="1"/>
  <c r="H1534" i="1" s="1"/>
  <c r="C1533" i="1"/>
  <c r="G1533" i="1" s="1"/>
  <c r="H1532" i="1"/>
  <c r="G1532" i="1"/>
  <c r="C1532" i="1"/>
  <c r="C1531" i="1"/>
  <c r="G1531" i="1" s="1"/>
  <c r="C1530" i="1"/>
  <c r="C1529" i="1"/>
  <c r="G1529" i="1" s="1"/>
  <c r="H1528" i="1"/>
  <c r="G1528" i="1"/>
  <c r="C1528" i="1"/>
  <c r="C1527" i="1"/>
  <c r="C1526" i="1"/>
  <c r="H1526" i="1" s="1"/>
  <c r="H1525" i="1"/>
  <c r="G1525" i="1"/>
  <c r="C1525" i="1"/>
  <c r="G1523" i="1"/>
  <c r="C1523" i="1"/>
  <c r="H1523" i="1" s="1"/>
  <c r="H1522" i="1"/>
  <c r="C1522" i="1"/>
  <c r="G1522" i="1" s="1"/>
  <c r="H1521" i="1"/>
  <c r="G1521" i="1"/>
  <c r="C1521" i="1"/>
  <c r="C1520" i="1"/>
  <c r="C1519" i="1"/>
  <c r="H1519" i="1" s="1"/>
  <c r="C1516" i="1"/>
  <c r="G1515" i="1"/>
  <c r="C1515" i="1"/>
  <c r="H1515" i="1" s="1"/>
  <c r="H1514" i="1"/>
  <c r="C1514" i="1"/>
  <c r="G1514" i="1" s="1"/>
  <c r="H1513" i="1"/>
  <c r="G1513" i="1"/>
  <c r="C1513" i="1"/>
  <c r="C1512" i="1"/>
  <c r="G1511" i="1"/>
  <c r="C1511" i="1"/>
  <c r="H1511" i="1" s="1"/>
  <c r="C1510" i="1"/>
  <c r="G1510" i="1" s="1"/>
  <c r="C1509" i="1"/>
  <c r="G1509" i="1" s="1"/>
  <c r="C1508" i="1"/>
  <c r="G1507" i="1"/>
  <c r="C1507" i="1"/>
  <c r="H1507" i="1" s="1"/>
  <c r="H1506" i="1"/>
  <c r="C1506" i="1"/>
  <c r="G1506" i="1" s="1"/>
  <c r="H1505" i="1"/>
  <c r="G1505" i="1"/>
  <c r="C1505" i="1"/>
  <c r="C1504" i="1"/>
  <c r="C1503" i="1"/>
  <c r="H1503" i="1" s="1"/>
  <c r="H1502" i="1"/>
  <c r="C1502" i="1"/>
  <c r="G1502" i="1" s="1"/>
  <c r="C1501" i="1"/>
  <c r="G1501" i="1" s="1"/>
  <c r="C1500" i="1"/>
  <c r="H1498" i="1"/>
  <c r="C1498" i="1"/>
  <c r="G1498" i="1" s="1"/>
  <c r="H1497" i="1"/>
  <c r="G1497" i="1"/>
  <c r="C1497" i="1"/>
  <c r="C1496" i="1"/>
  <c r="C1495" i="1"/>
  <c r="H1495" i="1" s="1"/>
  <c r="H1494" i="1"/>
  <c r="C1494" i="1"/>
  <c r="G1494" i="1" s="1"/>
  <c r="H1493" i="1"/>
  <c r="G1493" i="1"/>
  <c r="C1493" i="1"/>
  <c r="C1492" i="1"/>
  <c r="C1491" i="1"/>
  <c r="H1491" i="1" s="1"/>
  <c r="H1490" i="1"/>
  <c r="C1490" i="1"/>
  <c r="G1490" i="1" s="1"/>
  <c r="C1489" i="1"/>
  <c r="H1489" i="1" s="1"/>
  <c r="C1488" i="1"/>
  <c r="C1487" i="1"/>
  <c r="H1487" i="1" s="1"/>
  <c r="C1486" i="1"/>
  <c r="G1486" i="1" s="1"/>
  <c r="C1485" i="1"/>
  <c r="H1485" i="1" s="1"/>
  <c r="C1484"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H1454" i="1"/>
  <c r="G1454" i="1"/>
  <c r="D1454" i="1"/>
  <c r="C1454" i="1"/>
  <c r="D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H1444" i="1"/>
  <c r="D1444" i="1"/>
  <c r="C1444" i="1"/>
  <c r="G1444" i="1" s="1"/>
  <c r="I1444" i="1" s="1"/>
  <c r="D1443" i="1"/>
  <c r="C1443" i="1"/>
  <c r="H1442" i="1"/>
  <c r="D1442" i="1"/>
  <c r="C1442" i="1"/>
  <c r="G1442" i="1" s="1"/>
  <c r="D1441" i="1"/>
  <c r="C1441" i="1"/>
  <c r="H1440" i="1"/>
  <c r="D1440" i="1"/>
  <c r="C1440" i="1"/>
  <c r="G1440" i="1" s="1"/>
  <c r="I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G1330" i="1"/>
  <c r="D1330" i="1"/>
  <c r="H1330" i="1" s="1"/>
  <c r="C1330" i="1"/>
  <c r="D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C1240" i="1"/>
  <c r="D1239" i="1"/>
  <c r="H1239" i="1" s="1"/>
  <c r="C1239" i="1"/>
  <c r="D1238" i="1"/>
  <c r="H1238" i="1" s="1"/>
  <c r="C1238" i="1"/>
  <c r="D1237" i="1"/>
  <c r="C1237" i="1"/>
  <c r="D1236" i="1"/>
  <c r="C1236" i="1"/>
  <c r="C1235" i="1"/>
  <c r="D1234" i="1"/>
  <c r="H1234" i="1" s="1"/>
  <c r="C1234" i="1"/>
  <c r="D1233" i="1"/>
  <c r="H1233" i="1" s="1"/>
  <c r="C1233" i="1"/>
  <c r="D1232" i="1"/>
  <c r="C1232" i="1"/>
  <c r="D1231" i="1"/>
  <c r="H1231" i="1" s="1"/>
  <c r="C1231" i="1"/>
  <c r="D1230" i="1"/>
  <c r="H1230" i="1" s="1"/>
  <c r="C1230" i="1"/>
  <c r="D1229" i="1"/>
  <c r="C1229" i="1"/>
  <c r="D1228" i="1"/>
  <c r="C1228" i="1"/>
  <c r="D1227" i="1"/>
  <c r="D1226" i="1"/>
  <c r="H1226" i="1" s="1"/>
  <c r="C1226" i="1"/>
  <c r="D1225" i="1"/>
  <c r="H1225" i="1" s="1"/>
  <c r="C1225" i="1"/>
  <c r="D1224" i="1"/>
  <c r="C1224" i="1"/>
  <c r="D1223" i="1"/>
  <c r="D1221" i="1"/>
  <c r="H1221" i="1" s="1"/>
  <c r="C1221" i="1"/>
  <c r="G1220" i="1"/>
  <c r="D1220" i="1"/>
  <c r="H1220" i="1" s="1"/>
  <c r="C1220" i="1"/>
  <c r="G1219" i="1"/>
  <c r="D1219" i="1"/>
  <c r="H1219" i="1" s="1"/>
  <c r="C1219" i="1"/>
  <c r="D1218" i="1"/>
  <c r="C1218" i="1"/>
  <c r="D1217" i="1"/>
  <c r="C1217" i="1"/>
  <c r="D1216" i="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G1182" i="1"/>
  <c r="D1182" i="1"/>
  <c r="H1182" i="1" s="1"/>
  <c r="C1182" i="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D1165" i="1"/>
  <c r="C1165" i="1"/>
  <c r="G1164" i="1"/>
  <c r="D1164" i="1"/>
  <c r="C1164" i="1"/>
  <c r="H1164" i="1" s="1"/>
  <c r="G1163" i="1"/>
  <c r="D1163" i="1"/>
  <c r="C1163" i="1"/>
  <c r="H1163" i="1" s="1"/>
  <c r="G1162" i="1"/>
  <c r="D1162" i="1"/>
  <c r="C1162" i="1"/>
  <c r="H1162" i="1" s="1"/>
  <c r="G1161" i="1"/>
  <c r="D1161" i="1"/>
  <c r="C1161" i="1"/>
  <c r="H1161" i="1" s="1"/>
  <c r="D1160" i="1"/>
  <c r="C1160" i="1"/>
  <c r="H1160" i="1" s="1"/>
  <c r="G1159" i="1"/>
  <c r="D1159" i="1"/>
  <c r="C1159" i="1"/>
  <c r="H1159" i="1" s="1"/>
  <c r="G1158" i="1"/>
  <c r="D1158" i="1"/>
  <c r="C1158" i="1"/>
  <c r="H1158" i="1" s="1"/>
  <c r="D1157" i="1"/>
  <c r="C1157" i="1"/>
  <c r="H1157" i="1" s="1"/>
  <c r="D1156" i="1"/>
  <c r="C1156" i="1"/>
  <c r="H1156" i="1" s="1"/>
  <c r="D1155" i="1"/>
  <c r="C1155" i="1"/>
  <c r="H1155" i="1" s="1"/>
  <c r="D1154" i="1"/>
  <c r="C1154" i="1"/>
  <c r="H1154" i="1" s="1"/>
  <c r="D1151" i="1"/>
  <c r="C1151" i="1"/>
  <c r="H1151" i="1" s="1"/>
  <c r="G1150" i="1"/>
  <c r="D1150" i="1"/>
  <c r="C1150" i="1"/>
  <c r="H1150" i="1" s="1"/>
  <c r="G1149" i="1"/>
  <c r="D1149" i="1"/>
  <c r="C1149" i="1"/>
  <c r="H1149" i="1" s="1"/>
  <c r="D1148" i="1"/>
  <c r="G1148" i="1" s="1"/>
  <c r="C1148" i="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D1064" i="1"/>
  <c r="C1064" i="1"/>
  <c r="H1064" i="1" s="1"/>
  <c r="G1063" i="1"/>
  <c r="D1063" i="1"/>
  <c r="C1063" i="1"/>
  <c r="H1063" i="1" s="1"/>
  <c r="G1062" i="1"/>
  <c r="D1062" i="1"/>
  <c r="C1062" i="1"/>
  <c r="H1062" i="1" s="1"/>
  <c r="G1061" i="1"/>
  <c r="D1061" i="1"/>
  <c r="C1061" i="1"/>
  <c r="G1060" i="1"/>
  <c r="D1060" i="1"/>
  <c r="C1060" i="1"/>
  <c r="H1060" i="1" s="1"/>
  <c r="G1059" i="1"/>
  <c r="D1059" i="1"/>
  <c r="C1059" i="1"/>
  <c r="H1059" i="1" s="1"/>
  <c r="G1058" i="1"/>
  <c r="D1058" i="1"/>
  <c r="C1058" i="1"/>
  <c r="H1058" i="1" s="1"/>
  <c r="G1057" i="1"/>
  <c r="D1057" i="1"/>
  <c r="C1057" i="1"/>
  <c r="H1057" i="1" s="1"/>
  <c r="D1056" i="1"/>
  <c r="C1056" i="1"/>
  <c r="G1055" i="1"/>
  <c r="D1055" i="1"/>
  <c r="C1055" i="1"/>
  <c r="H1055" i="1" s="1"/>
  <c r="G1054" i="1"/>
  <c r="D1054" i="1"/>
  <c r="C1054" i="1"/>
  <c r="H1054" i="1" s="1"/>
  <c r="G1053" i="1"/>
  <c r="D1053" i="1"/>
  <c r="C1053" i="1"/>
  <c r="H1053" i="1" s="1"/>
  <c r="G1052" i="1"/>
  <c r="D1052" i="1"/>
  <c r="C1052" i="1"/>
  <c r="H1052" i="1" s="1"/>
  <c r="G1051" i="1"/>
  <c r="D1051" i="1"/>
  <c r="C1051" i="1"/>
  <c r="H1051" i="1" s="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H1033" i="1" s="1"/>
  <c r="D1032" i="1"/>
  <c r="C1032" i="1"/>
  <c r="H1032" i="1" s="1"/>
  <c r="G1031" i="1"/>
  <c r="D1031" i="1"/>
  <c r="C1031" i="1"/>
  <c r="H1031" i="1" s="1"/>
  <c r="D1030" i="1"/>
  <c r="C1030" i="1"/>
  <c r="H1030" i="1" s="1"/>
  <c r="G1029" i="1"/>
  <c r="D1029" i="1"/>
  <c r="C1029" i="1"/>
  <c r="H1029" i="1" s="1"/>
  <c r="D1028" i="1"/>
  <c r="C1028" i="1"/>
  <c r="H1028" i="1" s="1"/>
  <c r="G1027" i="1"/>
  <c r="D1027" i="1"/>
  <c r="C1027" i="1"/>
  <c r="H1027" i="1" s="1"/>
  <c r="G1026" i="1"/>
  <c r="D1026" i="1"/>
  <c r="C1026" i="1"/>
  <c r="H1026" i="1" s="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D1018" i="1"/>
  <c r="C1018" i="1"/>
  <c r="H1018" i="1" s="1"/>
  <c r="G1017" i="1"/>
  <c r="D1017" i="1"/>
  <c r="C1017" i="1"/>
  <c r="H1017" i="1" s="1"/>
  <c r="G1016" i="1"/>
  <c r="D1016" i="1"/>
  <c r="C1016" i="1"/>
  <c r="H1016" i="1" s="1"/>
  <c r="G1015" i="1"/>
  <c r="D1015" i="1"/>
  <c r="C1015" i="1"/>
  <c r="H1015" i="1" s="1"/>
  <c r="D1014" i="1"/>
  <c r="C1014" i="1"/>
  <c r="H1014" i="1" s="1"/>
  <c r="D1013" i="1"/>
  <c r="C1013" i="1"/>
  <c r="D1012" i="1"/>
  <c r="C1012" i="1"/>
  <c r="H1012" i="1" s="1"/>
  <c r="G1011" i="1"/>
  <c r="D1011" i="1"/>
  <c r="C1011" i="1"/>
  <c r="H1011" i="1" s="1"/>
  <c r="G1010" i="1"/>
  <c r="D1010" i="1"/>
  <c r="C1010" i="1"/>
  <c r="H1010" i="1" s="1"/>
  <c r="G1009" i="1"/>
  <c r="D1009" i="1"/>
  <c r="C1009" i="1"/>
  <c r="H1009" i="1" s="1"/>
  <c r="D1008" i="1"/>
  <c r="C1008" i="1"/>
  <c r="H1008" i="1" s="1"/>
  <c r="D1007" i="1"/>
  <c r="C1007" i="1"/>
  <c r="D1006" i="1"/>
  <c r="C1006" i="1"/>
  <c r="H1006" i="1" s="1"/>
  <c r="G1005" i="1"/>
  <c r="D1005" i="1"/>
  <c r="C1005" i="1"/>
  <c r="H1005" i="1" s="1"/>
  <c r="D1004" i="1"/>
  <c r="C1004" i="1"/>
  <c r="H1004" i="1" s="1"/>
  <c r="D1003" i="1"/>
  <c r="C1003" i="1"/>
  <c r="H1003" i="1" s="1"/>
  <c r="D1002" i="1"/>
  <c r="C1002" i="1"/>
  <c r="H1002" i="1" s="1"/>
  <c r="D1001" i="1"/>
  <c r="G1001" i="1" s="1"/>
  <c r="C1001" i="1"/>
  <c r="D1000" i="1"/>
  <c r="C1000" i="1"/>
  <c r="H1000" i="1" s="1"/>
  <c r="D999" i="1"/>
  <c r="C999" i="1"/>
  <c r="D998" i="1"/>
  <c r="C998" i="1"/>
  <c r="D997" i="1"/>
  <c r="C997" i="1"/>
  <c r="D996" i="1"/>
  <c r="C996" i="1"/>
  <c r="H996" i="1" s="1"/>
  <c r="D995" i="1"/>
  <c r="C995" i="1"/>
  <c r="D994" i="1"/>
  <c r="C994" i="1"/>
  <c r="D993" i="1"/>
  <c r="C993" i="1"/>
  <c r="G992" i="1"/>
  <c r="D992" i="1"/>
  <c r="C992" i="1"/>
  <c r="H992" i="1" s="1"/>
  <c r="D991" i="1"/>
  <c r="C991" i="1"/>
  <c r="D989" i="1"/>
  <c r="G989" i="1" s="1"/>
  <c r="C989" i="1"/>
  <c r="G988" i="1"/>
  <c r="D988" i="1"/>
  <c r="C988" i="1"/>
  <c r="H988" i="1" s="1"/>
  <c r="D987" i="1"/>
  <c r="C987" i="1"/>
  <c r="D986" i="1"/>
  <c r="C986" i="1"/>
  <c r="D983" i="1"/>
  <c r="C983" i="1"/>
  <c r="D982" i="1"/>
  <c r="C982" i="1"/>
  <c r="D981" i="1"/>
  <c r="G981" i="1" s="1"/>
  <c r="C981" i="1"/>
  <c r="G980" i="1"/>
  <c r="D980" i="1"/>
  <c r="C980" i="1"/>
  <c r="H980" i="1" s="1"/>
  <c r="D979" i="1"/>
  <c r="C979" i="1"/>
  <c r="D978" i="1"/>
  <c r="C978" i="1"/>
  <c r="D977" i="1"/>
  <c r="G977" i="1" s="1"/>
  <c r="C977" i="1"/>
  <c r="G976" i="1"/>
  <c r="D976" i="1"/>
  <c r="C976" i="1"/>
  <c r="H976" i="1" s="1"/>
  <c r="D975" i="1"/>
  <c r="C975" i="1"/>
  <c r="D974" i="1"/>
  <c r="C974" i="1"/>
  <c r="D973" i="1"/>
  <c r="G973" i="1" s="1"/>
  <c r="C973" i="1"/>
  <c r="G972" i="1"/>
  <c r="D972" i="1"/>
  <c r="C972" i="1"/>
  <c r="H972" i="1" s="1"/>
  <c r="D971" i="1"/>
  <c r="C971" i="1"/>
  <c r="D970" i="1"/>
  <c r="C970" i="1"/>
  <c r="D969" i="1"/>
  <c r="G969" i="1" s="1"/>
  <c r="C969" i="1"/>
  <c r="G968" i="1"/>
  <c r="D968" i="1"/>
  <c r="C968" i="1"/>
  <c r="H968" i="1" s="1"/>
  <c r="D967" i="1"/>
  <c r="C967" i="1"/>
  <c r="D966" i="1"/>
  <c r="C966" i="1"/>
  <c r="D965" i="1"/>
  <c r="G965" i="1" s="1"/>
  <c r="C965" i="1"/>
  <c r="G964" i="1"/>
  <c r="D964" i="1"/>
  <c r="C964" i="1"/>
  <c r="H964" i="1" s="1"/>
  <c r="D963" i="1"/>
  <c r="C963" i="1"/>
  <c r="D962" i="1"/>
  <c r="C962"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D942" i="1"/>
  <c r="G942" i="1" s="1"/>
  <c r="C942" i="1"/>
  <c r="H941" i="1"/>
  <c r="D941" i="1"/>
  <c r="G941" i="1" s="1"/>
  <c r="C941" i="1"/>
  <c r="D940" i="1"/>
  <c r="G940" i="1" s="1"/>
  <c r="C940" i="1"/>
  <c r="H939" i="1"/>
  <c r="D939" i="1"/>
  <c r="G939" i="1" s="1"/>
  <c r="C939" i="1"/>
  <c r="D938" i="1"/>
  <c r="G938" i="1" s="1"/>
  <c r="C938" i="1"/>
  <c r="H937" i="1"/>
  <c r="D937" i="1"/>
  <c r="G937" i="1" s="1"/>
  <c r="C937" i="1"/>
  <c r="D936" i="1"/>
  <c r="G936" i="1" s="1"/>
  <c r="C936" i="1"/>
  <c r="H935" i="1"/>
  <c r="D935" i="1"/>
  <c r="G935" i="1" s="1"/>
  <c r="C935" i="1"/>
  <c r="D934" i="1"/>
  <c r="G934" i="1" s="1"/>
  <c r="C934" i="1"/>
  <c r="H933" i="1"/>
  <c r="D933" i="1"/>
  <c r="G933" i="1" s="1"/>
  <c r="C933" i="1"/>
  <c r="D932" i="1"/>
  <c r="G932" i="1" s="1"/>
  <c r="C932" i="1"/>
  <c r="H931" i="1"/>
  <c r="D931" i="1"/>
  <c r="G931" i="1" s="1"/>
  <c r="C931" i="1"/>
  <c r="D930" i="1"/>
  <c r="G930" i="1" s="1"/>
  <c r="C930" i="1"/>
  <c r="H929" i="1"/>
  <c r="D929" i="1"/>
  <c r="G929" i="1" s="1"/>
  <c r="C929" i="1"/>
  <c r="D928" i="1"/>
  <c r="G928" i="1" s="1"/>
  <c r="C928" i="1"/>
  <c r="H927" i="1"/>
  <c r="D927" i="1"/>
  <c r="G927" i="1" s="1"/>
  <c r="C927" i="1"/>
  <c r="D926" i="1"/>
  <c r="G926" i="1" s="1"/>
  <c r="C926" i="1"/>
  <c r="H925" i="1"/>
  <c r="D925" i="1"/>
  <c r="G925" i="1" s="1"/>
  <c r="C925" i="1"/>
  <c r="D924" i="1"/>
  <c r="G924" i="1" s="1"/>
  <c r="C924" i="1"/>
  <c r="H923" i="1"/>
  <c r="D923" i="1"/>
  <c r="G923" i="1" s="1"/>
  <c r="C923" i="1"/>
  <c r="D922" i="1"/>
  <c r="G922" i="1" s="1"/>
  <c r="C922" i="1"/>
  <c r="H921" i="1"/>
  <c r="D921" i="1"/>
  <c r="G921" i="1" s="1"/>
  <c r="C921" i="1"/>
  <c r="D920" i="1"/>
  <c r="G920" i="1" s="1"/>
  <c r="C920" i="1"/>
  <c r="H919" i="1"/>
  <c r="D919" i="1"/>
  <c r="G919" i="1" s="1"/>
  <c r="C919" i="1"/>
  <c r="D918" i="1"/>
  <c r="G918" i="1" s="1"/>
  <c r="C918" i="1"/>
  <c r="H917" i="1"/>
  <c r="D917" i="1"/>
  <c r="G917" i="1" s="1"/>
  <c r="C917" i="1"/>
  <c r="D916" i="1"/>
  <c r="G916" i="1" s="1"/>
  <c r="C916" i="1"/>
  <c r="H915" i="1"/>
  <c r="D915" i="1"/>
  <c r="G915" i="1" s="1"/>
  <c r="C915" i="1"/>
  <c r="D914" i="1"/>
  <c r="G914" i="1" s="1"/>
  <c r="C914" i="1"/>
  <c r="H913" i="1"/>
  <c r="D913" i="1"/>
  <c r="G913" i="1" s="1"/>
  <c r="C913" i="1"/>
  <c r="D912" i="1"/>
  <c r="G912" i="1" s="1"/>
  <c r="C912" i="1"/>
  <c r="H911" i="1"/>
  <c r="D911" i="1"/>
  <c r="G911" i="1" s="1"/>
  <c r="C911" i="1"/>
  <c r="D910" i="1"/>
  <c r="G910" i="1" s="1"/>
  <c r="C910" i="1"/>
  <c r="H909" i="1"/>
  <c r="D909" i="1"/>
  <c r="G909" i="1" s="1"/>
  <c r="C909" i="1"/>
  <c r="D908" i="1"/>
  <c r="G908" i="1" s="1"/>
  <c r="C908" i="1"/>
  <c r="H907" i="1"/>
  <c r="D907" i="1"/>
  <c r="G907" i="1" s="1"/>
  <c r="C907" i="1"/>
  <c r="D906" i="1"/>
  <c r="G906" i="1" s="1"/>
  <c r="C906" i="1"/>
  <c r="H905" i="1"/>
  <c r="D905" i="1"/>
  <c r="G905" i="1" s="1"/>
  <c r="C905" i="1"/>
  <c r="D904" i="1"/>
  <c r="G904" i="1" s="1"/>
  <c r="C904" i="1"/>
  <c r="H903" i="1"/>
  <c r="D903" i="1"/>
  <c r="G903" i="1" s="1"/>
  <c r="C903" i="1"/>
  <c r="D902" i="1"/>
  <c r="G902" i="1" s="1"/>
  <c r="C902" i="1"/>
  <c r="H901" i="1"/>
  <c r="D901" i="1"/>
  <c r="G901" i="1" s="1"/>
  <c r="C901" i="1"/>
  <c r="D900" i="1"/>
  <c r="G900" i="1" s="1"/>
  <c r="C900" i="1"/>
  <c r="H899" i="1"/>
  <c r="D899" i="1"/>
  <c r="G899" i="1" s="1"/>
  <c r="C899" i="1"/>
  <c r="D898" i="1"/>
  <c r="G898" i="1" s="1"/>
  <c r="C898" i="1"/>
  <c r="H897" i="1"/>
  <c r="D897" i="1"/>
  <c r="G897" i="1" s="1"/>
  <c r="C897" i="1"/>
  <c r="D896" i="1"/>
  <c r="G896" i="1" s="1"/>
  <c r="C896" i="1"/>
  <c r="H895" i="1"/>
  <c r="D895" i="1"/>
  <c r="G895" i="1" s="1"/>
  <c r="C895" i="1"/>
  <c r="D894" i="1"/>
  <c r="G894" i="1" s="1"/>
  <c r="C894" i="1"/>
  <c r="H893" i="1"/>
  <c r="D893" i="1"/>
  <c r="G893" i="1" s="1"/>
  <c r="C893" i="1"/>
  <c r="D892" i="1"/>
  <c r="G892" i="1" s="1"/>
  <c r="C892" i="1"/>
  <c r="H891" i="1"/>
  <c r="D891" i="1"/>
  <c r="G891" i="1" s="1"/>
  <c r="C891" i="1"/>
  <c r="D890" i="1"/>
  <c r="G890" i="1" s="1"/>
  <c r="C890" i="1"/>
  <c r="H889" i="1"/>
  <c r="D889" i="1"/>
  <c r="G889" i="1" s="1"/>
  <c r="C889" i="1"/>
  <c r="D888" i="1"/>
  <c r="G888" i="1" s="1"/>
  <c r="C888" i="1"/>
  <c r="H887" i="1"/>
  <c r="D887" i="1"/>
  <c r="G887" i="1" s="1"/>
  <c r="C887" i="1"/>
  <c r="D886" i="1"/>
  <c r="G886" i="1" s="1"/>
  <c r="C886" i="1"/>
  <c r="H885" i="1"/>
  <c r="D885" i="1"/>
  <c r="G885" i="1" s="1"/>
  <c r="C885" i="1"/>
  <c r="D884" i="1"/>
  <c r="G884" i="1" s="1"/>
  <c r="C884" i="1"/>
  <c r="H883" i="1"/>
  <c r="D883" i="1"/>
  <c r="G883" i="1" s="1"/>
  <c r="C883" i="1"/>
  <c r="D882" i="1"/>
  <c r="G882" i="1" s="1"/>
  <c r="C882" i="1"/>
  <c r="H881" i="1"/>
  <c r="D881" i="1"/>
  <c r="G881" i="1" s="1"/>
  <c r="C881" i="1"/>
  <c r="D880" i="1"/>
  <c r="G880" i="1" s="1"/>
  <c r="C880" i="1"/>
  <c r="H879" i="1"/>
  <c r="D879" i="1"/>
  <c r="G879" i="1" s="1"/>
  <c r="C879" i="1"/>
  <c r="D878" i="1"/>
  <c r="G878" i="1" s="1"/>
  <c r="C878" i="1"/>
  <c r="H877" i="1"/>
  <c r="D877" i="1"/>
  <c r="G877" i="1" s="1"/>
  <c r="C877" i="1"/>
  <c r="D876" i="1"/>
  <c r="G876" i="1" s="1"/>
  <c r="C876" i="1"/>
  <c r="H875" i="1"/>
  <c r="D875" i="1"/>
  <c r="G875" i="1" s="1"/>
  <c r="C875" i="1"/>
  <c r="D874" i="1"/>
  <c r="G874" i="1" s="1"/>
  <c r="C874" i="1"/>
  <c r="H873" i="1"/>
  <c r="D873" i="1"/>
  <c r="G873" i="1" s="1"/>
  <c r="C873" i="1"/>
  <c r="D872" i="1"/>
  <c r="G872" i="1" s="1"/>
  <c r="C872" i="1"/>
  <c r="H871" i="1"/>
  <c r="D871" i="1"/>
  <c r="G871" i="1" s="1"/>
  <c r="C871" i="1"/>
  <c r="D870" i="1"/>
  <c r="G870" i="1" s="1"/>
  <c r="C870" i="1"/>
  <c r="H869" i="1"/>
  <c r="D869" i="1"/>
  <c r="G869" i="1" s="1"/>
  <c r="C869" i="1"/>
  <c r="D868" i="1"/>
  <c r="G868" i="1" s="1"/>
  <c r="C868" i="1"/>
  <c r="H867" i="1"/>
  <c r="D867" i="1"/>
  <c r="G867" i="1" s="1"/>
  <c r="C867" i="1"/>
  <c r="D866" i="1"/>
  <c r="G866" i="1" s="1"/>
  <c r="C866" i="1"/>
  <c r="H865" i="1"/>
  <c r="D865" i="1"/>
  <c r="G865" i="1" s="1"/>
  <c r="C865" i="1"/>
  <c r="D864" i="1"/>
  <c r="G864" i="1" s="1"/>
  <c r="C864" i="1"/>
  <c r="H863" i="1"/>
  <c r="D863" i="1"/>
  <c r="G863" i="1" s="1"/>
  <c r="C863" i="1"/>
  <c r="D862" i="1"/>
  <c r="G862" i="1" s="1"/>
  <c r="C862" i="1"/>
  <c r="H861" i="1"/>
  <c r="D861" i="1"/>
  <c r="G861" i="1" s="1"/>
  <c r="C861" i="1"/>
  <c r="D860" i="1"/>
  <c r="G860" i="1" s="1"/>
  <c r="C860" i="1"/>
  <c r="H859" i="1"/>
  <c r="D859" i="1"/>
  <c r="G859" i="1" s="1"/>
  <c r="C859" i="1"/>
  <c r="D858" i="1"/>
  <c r="G858" i="1" s="1"/>
  <c r="C858" i="1"/>
  <c r="H857" i="1"/>
  <c r="D857" i="1"/>
  <c r="G857" i="1" s="1"/>
  <c r="C857" i="1"/>
  <c r="D856" i="1"/>
  <c r="G856" i="1" s="1"/>
  <c r="C856" i="1"/>
  <c r="H855" i="1"/>
  <c r="D855" i="1"/>
  <c r="G855" i="1" s="1"/>
  <c r="C855" i="1"/>
  <c r="D854" i="1"/>
  <c r="G854" i="1" s="1"/>
  <c r="C854" i="1"/>
  <c r="H853" i="1"/>
  <c r="D853" i="1"/>
  <c r="G853" i="1" s="1"/>
  <c r="C853" i="1"/>
  <c r="D852" i="1"/>
  <c r="G852" i="1" s="1"/>
  <c r="C852" i="1"/>
  <c r="H851" i="1"/>
  <c r="D851" i="1"/>
  <c r="G851" i="1" s="1"/>
  <c r="C851" i="1"/>
  <c r="D850" i="1"/>
  <c r="G850" i="1" s="1"/>
  <c r="C850" i="1"/>
  <c r="H849" i="1"/>
  <c r="D849" i="1"/>
  <c r="G849" i="1" s="1"/>
  <c r="C849" i="1"/>
  <c r="D848" i="1"/>
  <c r="G848" i="1" s="1"/>
  <c r="C848" i="1"/>
  <c r="H847" i="1"/>
  <c r="D847" i="1"/>
  <c r="G847" i="1" s="1"/>
  <c r="C847" i="1"/>
  <c r="D846" i="1"/>
  <c r="G846" i="1" s="1"/>
  <c r="C846" i="1"/>
  <c r="H845" i="1"/>
  <c r="D845" i="1"/>
  <c r="G845" i="1" s="1"/>
  <c r="C845" i="1"/>
  <c r="D844" i="1"/>
  <c r="G844" i="1" s="1"/>
  <c r="C844" i="1"/>
  <c r="H843" i="1"/>
  <c r="D843" i="1"/>
  <c r="G843" i="1" s="1"/>
  <c r="C843" i="1"/>
  <c r="D842" i="1"/>
  <c r="G842" i="1" s="1"/>
  <c r="C842" i="1"/>
  <c r="H841" i="1"/>
  <c r="D841" i="1"/>
  <c r="G841" i="1" s="1"/>
  <c r="C841" i="1"/>
  <c r="D840" i="1"/>
  <c r="G840" i="1" s="1"/>
  <c r="C840" i="1"/>
  <c r="H839"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8" i="1"/>
  <c r="D648" i="1"/>
  <c r="G648" i="1" s="1"/>
  <c r="C648" i="1"/>
  <c r="D647" i="1"/>
  <c r="G647" i="1" s="1"/>
  <c r="C647" i="1"/>
  <c r="H646" i="1"/>
  <c r="D646" i="1"/>
  <c r="G646" i="1" s="1"/>
  <c r="C646" i="1"/>
  <c r="H645" i="1"/>
  <c r="D645" i="1"/>
  <c r="G645" i="1" s="1"/>
  <c r="C645" i="1"/>
  <c r="D644" i="1"/>
  <c r="G644" i="1" s="1"/>
  <c r="C644" i="1"/>
  <c r="H643" i="1"/>
  <c r="D643" i="1"/>
  <c r="G643" i="1" s="1"/>
  <c r="C643" i="1"/>
  <c r="H642" i="1"/>
  <c r="D642" i="1"/>
  <c r="G642" i="1" s="1"/>
  <c r="C642" i="1"/>
  <c r="H641" i="1"/>
  <c r="D641" i="1"/>
  <c r="G641" i="1" s="1"/>
  <c r="C641" i="1"/>
  <c r="C637" i="1"/>
  <c r="H632" i="1"/>
  <c r="D632" i="1"/>
  <c r="G632" i="1" s="1"/>
  <c r="C632"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H587" i="1"/>
  <c r="D587" i="1"/>
  <c r="G587" i="1" s="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D412" i="1"/>
  <c r="G412" i="1" s="1"/>
  <c r="C412" i="1"/>
  <c r="C411" i="1"/>
  <c r="D406" i="1"/>
  <c r="H406" i="1" s="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G290" i="1"/>
  <c r="D290" i="1"/>
  <c r="C290" i="1"/>
  <c r="H289" i="1"/>
  <c r="G289" i="1"/>
  <c r="D289" i="1"/>
  <c r="C289" i="1"/>
  <c r="G288" i="1"/>
  <c r="D288" i="1"/>
  <c r="H288" i="1" s="1"/>
  <c r="C288" i="1"/>
  <c r="D284" i="1"/>
  <c r="H284" i="1" s="1"/>
  <c r="C284" i="1"/>
  <c r="C283" i="1"/>
  <c r="H282" i="1"/>
  <c r="G282" i="1"/>
  <c r="D282" i="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519" i="1" l="1"/>
  <c r="H1577" i="1"/>
  <c r="H1482" i="1"/>
  <c r="H1509" i="1"/>
  <c r="C1483" i="1"/>
  <c r="H1483" i="1" s="1"/>
  <c r="F215" i="9"/>
  <c r="H30" i="3"/>
  <c r="C1453" i="1"/>
  <c r="D5" i="7"/>
  <c r="C1576" i="1"/>
  <c r="H1501" i="1"/>
  <c r="G1503" i="1"/>
  <c r="G1485" i="1"/>
  <c r="H1564" i="1"/>
  <c r="D1408" i="1"/>
  <c r="I27" i="3"/>
  <c r="E141" i="6"/>
  <c r="H1560" i="1"/>
  <c r="H1561" i="1"/>
  <c r="D49" i="8"/>
  <c r="H1531" i="1"/>
  <c r="H1510" i="1"/>
  <c r="H1499" i="1"/>
  <c r="G1499" i="1"/>
  <c r="G1489" i="1"/>
  <c r="H1486" i="1"/>
  <c r="G1481" i="1"/>
  <c r="C1223" i="1"/>
  <c r="H1274" i="1"/>
  <c r="H1263" i="1"/>
  <c r="H1240" i="1"/>
  <c r="H1236" i="1"/>
  <c r="H1237" i="1"/>
  <c r="F259" i="5"/>
  <c r="H1232" i="1"/>
  <c r="F250" i="5"/>
  <c r="E283" i="9"/>
  <c r="B283" i="9" s="1"/>
  <c r="H1229" i="1"/>
  <c r="E245" i="5"/>
  <c r="D1222" i="1" s="1"/>
  <c r="H1228" i="1"/>
  <c r="H1227" i="1"/>
  <c r="E282" i="9"/>
  <c r="B282" i="9" s="1"/>
  <c r="H1223" i="1"/>
  <c r="H1224" i="1"/>
  <c r="G1218" i="1"/>
  <c r="H1218" i="1"/>
  <c r="G1216" i="1"/>
  <c r="G1217" i="1"/>
  <c r="H1217" i="1"/>
  <c r="H1216" i="1"/>
  <c r="F239" i="5"/>
  <c r="H1165" i="1"/>
  <c r="G1165" i="1"/>
  <c r="G1157" i="1"/>
  <c r="G1160" i="1"/>
  <c r="G1156" i="1"/>
  <c r="G1155" i="1"/>
  <c r="G1154" i="1"/>
  <c r="H1148" i="1"/>
  <c r="G1151" i="1"/>
  <c r="F170" i="5"/>
  <c r="F146" i="5"/>
  <c r="E291" i="9"/>
  <c r="B291" i="9" s="1"/>
  <c r="H1124" i="1"/>
  <c r="G1138" i="1"/>
  <c r="G1056" i="1"/>
  <c r="G1064" i="1"/>
  <c r="H1061" i="1"/>
  <c r="H1056" i="1"/>
  <c r="C1047" i="1"/>
  <c r="F69" i="5"/>
  <c r="F70" i="5"/>
  <c r="G1050" i="1"/>
  <c r="G1030" i="1"/>
  <c r="G1033" i="1"/>
  <c r="G1032" i="1"/>
  <c r="G1028" i="1"/>
  <c r="G1025" i="1"/>
  <c r="H1013" i="1"/>
  <c r="G1018" i="1"/>
  <c r="F35" i="5"/>
  <c r="G1013" i="1"/>
  <c r="G1014" i="1"/>
  <c r="H1007" i="1"/>
  <c r="G1012" i="1"/>
  <c r="F29" i="5"/>
  <c r="G1008" i="1"/>
  <c r="G1007" i="1"/>
  <c r="G1006" i="1"/>
  <c r="G1004" i="1"/>
  <c r="G1003" i="1"/>
  <c r="G1002" i="1"/>
  <c r="G1000" i="1"/>
  <c r="E12" i="5"/>
  <c r="D990" i="1" s="1"/>
  <c r="F19" i="5"/>
  <c r="G997" i="1"/>
  <c r="G996" i="1"/>
  <c r="E7" i="5"/>
  <c r="G993" i="1"/>
  <c r="D12" i="5"/>
  <c r="C990" i="1" s="1"/>
  <c r="H631" i="1"/>
  <c r="E296" i="9"/>
  <c r="B296" i="9" s="1"/>
  <c r="E301" i="9"/>
  <c r="B301" i="9" s="1"/>
  <c r="E32" i="9"/>
  <c r="B32" i="9" s="1"/>
  <c r="E300" i="9"/>
  <c r="B300" i="9" s="1"/>
  <c r="G406" i="1"/>
  <c r="G281" i="1"/>
  <c r="G283" i="1"/>
  <c r="G284" i="1"/>
  <c r="E275" i="9"/>
  <c r="H649" i="1"/>
  <c r="E23" i="9"/>
  <c r="B23" i="9" s="1"/>
  <c r="H647" i="1"/>
  <c r="B275" i="9"/>
  <c r="E643" i="4"/>
  <c r="D637" i="1" s="1"/>
  <c r="G637" i="1" s="1"/>
  <c r="E33" i="9"/>
  <c r="B33" i="9" s="1"/>
  <c r="E294" i="9"/>
  <c r="B294" i="9" s="1"/>
  <c r="E287" i="9"/>
  <c r="B287" i="9" s="1"/>
  <c r="E298" i="9"/>
  <c r="B298" i="9" s="1"/>
  <c r="E286" i="9"/>
  <c r="B286" i="9" s="1"/>
  <c r="E288" i="9"/>
  <c r="B288" i="9" s="1"/>
  <c r="E293" i="9"/>
  <c r="B293" i="9" s="1"/>
  <c r="E27" i="9"/>
  <c r="B27" i="9" s="1"/>
  <c r="E303" i="9"/>
  <c r="B303" i="9" s="1"/>
  <c r="H644" i="1"/>
  <c r="H405" i="1"/>
  <c r="F383" i="4"/>
  <c r="E363" i="4"/>
  <c r="D358" i="1" s="1"/>
  <c r="G411" i="1"/>
  <c r="H412" i="1"/>
  <c r="E263" i="4"/>
  <c r="D259" i="1" s="1"/>
  <c r="F263" i="4"/>
  <c r="E252" i="4"/>
  <c r="D248" i="1" s="1"/>
  <c r="E69" i="9"/>
  <c r="B69" i="9" s="1"/>
  <c r="F252" i="4"/>
  <c r="F259" i="4"/>
  <c r="H184" i="1"/>
  <c r="E47" i="9"/>
  <c r="B47" i="9" s="1"/>
  <c r="F223" i="9"/>
  <c r="B223" i="9" s="1"/>
  <c r="F221" i="9"/>
  <c r="B220" i="9"/>
  <c r="E43" i="9"/>
  <c r="B43" i="9" s="1"/>
  <c r="F219" i="9"/>
  <c r="H173" i="1"/>
  <c r="F177" i="4"/>
  <c r="H165" i="1"/>
  <c r="E163" i="4"/>
  <c r="D159" i="1" s="1"/>
  <c r="G159" i="1" s="1"/>
  <c r="H160" i="1"/>
  <c r="F218" i="9"/>
  <c r="B218" i="9" s="1"/>
  <c r="H149" i="1"/>
  <c r="E152" i="4"/>
  <c r="H129" i="1"/>
  <c r="G129" i="1"/>
  <c r="F133" i="4"/>
  <c r="F217" i="9"/>
  <c r="B217" i="9" s="1"/>
  <c r="E38" i="9"/>
  <c r="B38" i="9" s="1"/>
  <c r="F83" i="4"/>
  <c r="F74" i="4"/>
  <c r="E34" i="9"/>
  <c r="B34" i="9" s="1"/>
  <c r="E50" i="4"/>
  <c r="D46" i="1" s="1"/>
  <c r="E31" i="9"/>
  <c r="B31" i="9" s="1"/>
  <c r="E30" i="9"/>
  <c r="B30" i="9" s="1"/>
  <c r="H970" i="1"/>
  <c r="G970" i="1"/>
  <c r="H998" i="1"/>
  <c r="G998"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74" i="1"/>
  <c r="G974" i="1"/>
  <c r="H986" i="1"/>
  <c r="G986" i="1"/>
  <c r="H962" i="1"/>
  <c r="G962" i="1"/>
  <c r="H978" i="1"/>
  <c r="G978"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66" i="1"/>
  <c r="G966" i="1"/>
  <c r="H982" i="1"/>
  <c r="G982" i="1"/>
  <c r="H994" i="1"/>
  <c r="G994" i="1"/>
  <c r="H963" i="1"/>
  <c r="H967" i="1"/>
  <c r="H971" i="1"/>
  <c r="H975" i="1"/>
  <c r="H979" i="1"/>
  <c r="H983" i="1"/>
  <c r="H987" i="1"/>
  <c r="H991" i="1"/>
  <c r="H995" i="1"/>
  <c r="H999" i="1"/>
  <c r="H961" i="1"/>
  <c r="G963" i="1"/>
  <c r="H965" i="1"/>
  <c r="G967" i="1"/>
  <c r="H969" i="1"/>
  <c r="G971" i="1"/>
  <c r="H973" i="1"/>
  <c r="G975" i="1"/>
  <c r="H977" i="1"/>
  <c r="G979" i="1"/>
  <c r="H981" i="1"/>
  <c r="G983" i="1"/>
  <c r="G987" i="1"/>
  <c r="H989" i="1"/>
  <c r="G991" i="1"/>
  <c r="H993" i="1"/>
  <c r="G995" i="1"/>
  <c r="H997" i="1"/>
  <c r="G999" i="1"/>
  <c r="H100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410" i="1"/>
  <c r="H1410" i="1"/>
  <c r="G1412" i="1"/>
  <c r="H1412" i="1"/>
  <c r="G1414" i="1"/>
  <c r="H1414" i="1"/>
  <c r="G1416" i="1"/>
  <c r="H1416" i="1"/>
  <c r="G1418" i="1"/>
  <c r="H1418" i="1"/>
  <c r="G1420" i="1"/>
  <c r="H1420" i="1"/>
  <c r="G1422" i="1"/>
  <c r="H1422" i="1"/>
  <c r="G1437" i="1"/>
  <c r="H1437" i="1"/>
  <c r="G1439" i="1"/>
  <c r="I1439" i="1" s="1"/>
  <c r="H1439" i="1"/>
  <c r="I1442" i="1"/>
  <c r="G1443" i="1"/>
  <c r="H1443" i="1"/>
  <c r="J1452" i="1"/>
  <c r="H1452" i="1"/>
  <c r="G1452" i="1"/>
  <c r="J1463" i="1"/>
  <c r="H1463" i="1"/>
  <c r="G1463" i="1"/>
  <c r="J1473" i="1"/>
  <c r="H1473" i="1"/>
  <c r="G1473" i="1"/>
  <c r="J1478" i="1"/>
  <c r="H1478" i="1"/>
  <c r="G1478" i="1"/>
  <c r="I1478" i="1" s="1"/>
  <c r="G1492" i="1"/>
  <c r="H1492" i="1"/>
  <c r="G1221"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25" i="1"/>
  <c r="H1425" i="1"/>
  <c r="G1427" i="1"/>
  <c r="H1427" i="1"/>
  <c r="G1429" i="1"/>
  <c r="H1429" i="1"/>
  <c r="G1431" i="1"/>
  <c r="H1431" i="1"/>
  <c r="G1433" i="1"/>
  <c r="H1433" i="1"/>
  <c r="J1439" i="1"/>
  <c r="J1443" i="1"/>
  <c r="J1445" i="1"/>
  <c r="J1450" i="1"/>
  <c r="H1450" i="1"/>
  <c r="G1450" i="1"/>
  <c r="I1450" i="1" s="1"/>
  <c r="J1460" i="1"/>
  <c r="H1460" i="1"/>
  <c r="G1460" i="1"/>
  <c r="H1469" i="1"/>
  <c r="G1469" i="1"/>
  <c r="J1471" i="1"/>
  <c r="H1471" i="1"/>
  <c r="G1471" i="1"/>
  <c r="I1471" i="1" s="1"/>
  <c r="J1476" i="1"/>
  <c r="H1476" i="1"/>
  <c r="G1476" i="1"/>
  <c r="G1488" i="1"/>
  <c r="H1488" i="1"/>
  <c r="G1520" i="1"/>
  <c r="H1520" i="1"/>
  <c r="G1199" i="1"/>
  <c r="G1200" i="1"/>
  <c r="G1201" i="1"/>
  <c r="G1202" i="1"/>
  <c r="G1203" i="1"/>
  <c r="G1204" i="1"/>
  <c r="G1205" i="1"/>
  <c r="G1206" i="1"/>
  <c r="G1207" i="1"/>
  <c r="G1208" i="1"/>
  <c r="G1209" i="1"/>
  <c r="G1210" i="1"/>
  <c r="G1211" i="1"/>
  <c r="G1212" i="1"/>
  <c r="G1213" i="1"/>
  <c r="G1409" i="1"/>
  <c r="H1409" i="1"/>
  <c r="G1411" i="1"/>
  <c r="H1411" i="1"/>
  <c r="G1413" i="1"/>
  <c r="H1413" i="1"/>
  <c r="G1415" i="1"/>
  <c r="H1415" i="1"/>
  <c r="G1417" i="1"/>
  <c r="H1417" i="1"/>
  <c r="G1419" i="1"/>
  <c r="H1419" i="1"/>
  <c r="G1421" i="1"/>
  <c r="H1421" i="1"/>
  <c r="G1438" i="1"/>
  <c r="H1438" i="1"/>
  <c r="G1441" i="1"/>
  <c r="H1441" i="1"/>
  <c r="G1445" i="1"/>
  <c r="H1445" i="1"/>
  <c r="J1448" i="1"/>
  <c r="H1448" i="1"/>
  <c r="G1448" i="1"/>
  <c r="J1458" i="1"/>
  <c r="H1458" i="1"/>
  <c r="G1458" i="1"/>
  <c r="I1458" i="1" s="1"/>
  <c r="J1467" i="1"/>
  <c r="H1467" i="1"/>
  <c r="G1467" i="1"/>
  <c r="I1467" i="1" s="1"/>
  <c r="G1484" i="1"/>
  <c r="H1484" i="1"/>
  <c r="G1527" i="1"/>
  <c r="H1527"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24" i="1"/>
  <c r="H1424" i="1"/>
  <c r="G1426" i="1"/>
  <c r="H1426" i="1"/>
  <c r="G1428" i="1"/>
  <c r="H1428" i="1"/>
  <c r="G1430" i="1"/>
  <c r="H1430" i="1"/>
  <c r="G1432" i="1"/>
  <c r="H1432" i="1"/>
  <c r="G1434" i="1"/>
  <c r="H1434" i="1"/>
  <c r="J1441" i="1"/>
  <c r="J1446" i="1"/>
  <c r="H1446" i="1"/>
  <c r="G1446" i="1"/>
  <c r="J1456" i="1"/>
  <c r="H1456" i="1"/>
  <c r="G1456" i="1"/>
  <c r="J1465" i="1"/>
  <c r="H1465" i="1"/>
  <c r="G1465" i="1"/>
  <c r="I1465" i="1" s="1"/>
  <c r="H1470" i="1"/>
  <c r="G1470" i="1"/>
  <c r="H1475" i="1"/>
  <c r="G1475" i="1"/>
  <c r="G1480" i="1"/>
  <c r="H1480" i="1"/>
  <c r="G1496" i="1"/>
  <c r="H1496" i="1"/>
  <c r="G1500" i="1"/>
  <c r="H1500" i="1"/>
  <c r="G1504" i="1"/>
  <c r="H1504" i="1"/>
  <c r="G1508" i="1"/>
  <c r="H1508" i="1"/>
  <c r="G1512" i="1"/>
  <c r="H1512" i="1"/>
  <c r="G1516" i="1"/>
  <c r="H1516" i="1"/>
  <c r="H1530" i="1"/>
  <c r="G1530" i="1"/>
  <c r="J1440" i="1"/>
  <c r="J1442" i="1"/>
  <c r="J1444" i="1"/>
  <c r="G1483" i="1"/>
  <c r="G1487" i="1"/>
  <c r="G1491" i="1"/>
  <c r="G1495" i="1"/>
  <c r="H1535" i="1"/>
  <c r="E635" i="4"/>
  <c r="D629" i="1" s="1"/>
  <c r="G1526" i="1"/>
  <c r="H1529" i="1"/>
  <c r="G1534" i="1"/>
  <c r="F50" i="4"/>
  <c r="F82" i="4"/>
  <c r="G1538" i="1"/>
  <c r="H1538" i="1"/>
  <c r="G1542" i="1"/>
  <c r="H1542" i="1"/>
  <c r="G1546" i="1"/>
  <c r="H1546" i="1"/>
  <c r="G1550" i="1"/>
  <c r="H1550" i="1"/>
  <c r="G1554" i="1"/>
  <c r="H1554" i="1"/>
  <c r="G1558" i="1"/>
  <c r="H1558" i="1"/>
  <c r="G1562" i="1"/>
  <c r="H1562" i="1"/>
  <c r="G1566" i="1"/>
  <c r="H1566" i="1"/>
  <c r="G1570" i="1"/>
  <c r="H1570" i="1"/>
  <c r="G1574" i="1"/>
  <c r="H1574" i="1"/>
  <c r="G1578" i="1"/>
  <c r="H1578" i="1"/>
  <c r="F106" i="4"/>
  <c r="H1533" i="1"/>
  <c r="D6" i="4"/>
  <c r="E298" i="4"/>
  <c r="F363" i="4"/>
  <c r="F459" i="4"/>
  <c r="F40" i="4"/>
  <c r="F134" i="4"/>
  <c r="H21" i="9"/>
  <c r="G21" i="9"/>
  <c r="F188" i="4"/>
  <c r="D196" i="4"/>
  <c r="F216" i="4"/>
  <c r="F264" i="4"/>
  <c r="D299" i="4"/>
  <c r="D351" i="4"/>
  <c r="D644" i="4"/>
  <c r="F460" i="4"/>
  <c r="D528" i="4"/>
  <c r="F567" i="4"/>
  <c r="E644" i="4"/>
  <c r="D638" i="1" s="1"/>
  <c r="E528" i="4"/>
  <c r="D515" i="4"/>
  <c r="F516" i="4"/>
  <c r="F416" i="4"/>
  <c r="G308" i="9"/>
  <c r="E308" i="9" s="1"/>
  <c r="B308" i="9" s="1"/>
  <c r="F177" i="5"/>
  <c r="E5" i="7"/>
  <c r="F568" i="4"/>
  <c r="E87" i="5"/>
  <c r="F88" i="5"/>
  <c r="D118" i="5"/>
  <c r="E176" i="5"/>
  <c r="E238" i="5"/>
  <c r="D245" i="5"/>
  <c r="D237" i="5" s="1"/>
  <c r="E258" i="5"/>
  <c r="D1235" i="1" s="1"/>
  <c r="F45" i="5"/>
  <c r="F87" i="5"/>
  <c r="F180" i="5"/>
  <c r="F190" i="5"/>
  <c r="D20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92" i="9"/>
  <c r="E192" i="9" s="1"/>
  <c r="G190" i="9"/>
  <c r="E190" i="9" s="1"/>
  <c r="B190" i="9" s="1"/>
  <c r="G165" i="9"/>
  <c r="E165" i="9" s="1"/>
  <c r="B165" i="9" s="1"/>
  <c r="G164" i="9"/>
  <c r="E164" i="9" s="1"/>
  <c r="B164" i="9" s="1"/>
  <c r="G163" i="9"/>
  <c r="E163" i="9" s="1"/>
  <c r="B163" i="9" s="1"/>
  <c r="G162" i="9"/>
  <c r="E162" i="9" s="1"/>
  <c r="B162" i="9" s="1"/>
  <c r="G161" i="9"/>
  <c r="E161" i="9" s="1"/>
  <c r="B161" i="9" s="1"/>
  <c r="I10" i="9"/>
  <c r="E290" i="9"/>
  <c r="B290" i="9" s="1"/>
  <c r="D114" i="6"/>
  <c r="D42" i="8"/>
  <c r="E310" i="9"/>
  <c r="B310" i="9" s="1"/>
  <c r="B216" i="9"/>
  <c r="B221" i="9"/>
  <c r="B231" i="9"/>
  <c r="B237" i="9"/>
  <c r="B247" i="9"/>
  <c r="B253" i="9"/>
  <c r="B215" i="9"/>
  <c r="B219" i="9"/>
  <c r="B235" i="9"/>
  <c r="B241" i="9"/>
  <c r="B251" i="9"/>
  <c r="B257" i="9"/>
  <c r="B227" i="9"/>
  <c r="B243" i="9"/>
  <c r="B249" i="9"/>
  <c r="B259" i="9"/>
  <c r="C1436" i="1" l="1"/>
  <c r="H29" i="3"/>
  <c r="G1453" i="1"/>
  <c r="H1453" i="1"/>
  <c r="H1576" i="1"/>
  <c r="G1576" i="1"/>
  <c r="I28" i="3"/>
  <c r="D1435" i="1"/>
  <c r="D141" i="6"/>
  <c r="F141" i="6" s="1"/>
  <c r="D43" i="8"/>
  <c r="G314" i="9" s="1"/>
  <c r="E314" i="9" s="1"/>
  <c r="B314" i="9" s="1"/>
  <c r="C1524" i="1"/>
  <c r="H1047" i="1"/>
  <c r="G1047" i="1"/>
  <c r="H990" i="1"/>
  <c r="I20" i="3"/>
  <c r="D985" i="1"/>
  <c r="F12" i="5"/>
  <c r="D7" i="5"/>
  <c r="C985" i="1" s="1"/>
  <c r="G990" i="1"/>
  <c r="F643" i="4"/>
  <c r="E21" i="9"/>
  <c r="B21" i="9" s="1"/>
  <c r="B192" i="9"/>
  <c r="H637" i="1"/>
  <c r="H358" i="1"/>
  <c r="G358" i="1"/>
  <c r="E350" i="4"/>
  <c r="D345" i="1" s="1"/>
  <c r="H259" i="1"/>
  <c r="G259" i="1"/>
  <c r="H248" i="1"/>
  <c r="G248" i="1"/>
  <c r="E151" i="4"/>
  <c r="F163" i="4"/>
  <c r="H159" i="1"/>
  <c r="F152" i="4"/>
  <c r="D148" i="1"/>
  <c r="E6" i="4"/>
  <c r="F6" i="4" s="1"/>
  <c r="H46" i="1"/>
  <c r="G46" i="1"/>
  <c r="I34" i="3"/>
  <c r="C1517" i="1"/>
  <c r="G311" i="9"/>
  <c r="E311" i="9" s="1"/>
  <c r="B311" i="9" s="1"/>
  <c r="F206" i="5"/>
  <c r="C1183" i="1"/>
  <c r="F245" i="5"/>
  <c r="C1222" i="1"/>
  <c r="F118" i="5"/>
  <c r="C1096" i="1"/>
  <c r="I29" i="3"/>
  <c r="D1436" i="1"/>
  <c r="D68" i="5"/>
  <c r="D6" i="5" s="1"/>
  <c r="E636" i="4"/>
  <c r="D630" i="1" s="1"/>
  <c r="D522" i="1"/>
  <c r="F351" i="4"/>
  <c r="D350" i="4"/>
  <c r="C346" i="1"/>
  <c r="F196" i="4"/>
  <c r="C192" i="1"/>
  <c r="D151" i="4"/>
  <c r="I1446" i="1"/>
  <c r="I1448" i="1"/>
  <c r="I1476" i="1"/>
  <c r="I1460" i="1"/>
  <c r="I1463" i="1"/>
  <c r="F114" i="6"/>
  <c r="H27" i="3"/>
  <c r="C1408" i="1"/>
  <c r="E166" i="9"/>
  <c r="B166" i="9" s="1"/>
  <c r="F129" i="6"/>
  <c r="C1423" i="1"/>
  <c r="E237" i="5"/>
  <c r="F237" i="5" s="1"/>
  <c r="D1215" i="1"/>
  <c r="H19" i="9"/>
  <c r="E19" i="9" s="1"/>
  <c r="B19" i="9" s="1"/>
  <c r="F528" i="4"/>
  <c r="C522" i="1"/>
  <c r="F299" i="4"/>
  <c r="D298" i="4"/>
  <c r="C294" i="1"/>
  <c r="D293" i="1"/>
  <c r="I1456" i="1"/>
  <c r="I1473" i="1"/>
  <c r="F35" i="6"/>
  <c r="H25" i="3"/>
  <c r="C1329" i="1"/>
  <c r="H23" i="3"/>
  <c r="C1214" i="1"/>
  <c r="E68" i="5"/>
  <c r="D1065" i="1"/>
  <c r="I17" i="3"/>
  <c r="E289" i="4"/>
  <c r="D147" i="1"/>
  <c r="I1441" i="1"/>
  <c r="F213" i="9"/>
  <c r="B213" i="9" s="1"/>
  <c r="H1235" i="1"/>
  <c r="G1235" i="1"/>
  <c r="I22" i="3"/>
  <c r="D1153" i="1"/>
  <c r="D176" i="5"/>
  <c r="F238" i="5"/>
  <c r="F515" i="4"/>
  <c r="C509" i="1"/>
  <c r="F7" i="5"/>
  <c r="G316" i="9"/>
  <c r="E316" i="9" s="1"/>
  <c r="F644" i="4"/>
  <c r="C638" i="1"/>
  <c r="D420" i="4"/>
  <c r="D412" i="4"/>
  <c r="H16" i="3"/>
  <c r="C2" i="1"/>
  <c r="E408" i="4"/>
  <c r="D403" i="1" s="1"/>
  <c r="E412" i="4"/>
  <c r="I1452" i="1"/>
  <c r="I1443" i="1"/>
  <c r="G318" i="9" l="1"/>
  <c r="E318" i="9" s="1"/>
  <c r="E317" i="9" s="1"/>
  <c r="G313" i="9"/>
  <c r="E313" i="9" s="1"/>
  <c r="B313" i="9" s="1"/>
  <c r="K1451" i="9"/>
  <c r="C1435" i="1"/>
  <c r="H1435" i="1" s="1"/>
  <c r="H28" i="3"/>
  <c r="G1524" i="1"/>
  <c r="H1524" i="1"/>
  <c r="C1518" i="1"/>
  <c r="I35" i="3"/>
  <c r="E175" i="5"/>
  <c r="D1152" i="1" s="1"/>
  <c r="H20" i="3"/>
  <c r="E407" i="4"/>
  <c r="D402" i="1" s="1"/>
  <c r="G148" i="1"/>
  <c r="H148" i="1"/>
  <c r="D2" i="1"/>
  <c r="I16" i="3"/>
  <c r="E639" i="4"/>
  <c r="D407" i="1"/>
  <c r="D639" i="4"/>
  <c r="F412" i="4"/>
  <c r="C407" i="1"/>
  <c r="H638" i="1"/>
  <c r="G638" i="1"/>
  <c r="I21" i="3"/>
  <c r="D1046" i="1"/>
  <c r="E6" i="5"/>
  <c r="G294" i="1"/>
  <c r="H294" i="1"/>
  <c r="I23" i="3"/>
  <c r="D1214" i="1"/>
  <c r="H1214" i="1" s="1"/>
  <c r="G1408" i="1"/>
  <c r="H1408" i="1"/>
  <c r="D289" i="4"/>
  <c r="F151" i="4"/>
  <c r="H17" i="3"/>
  <c r="C147" i="1"/>
  <c r="D408" i="4"/>
  <c r="F350" i="4"/>
  <c r="C345" i="1"/>
  <c r="F68" i="5"/>
  <c r="H21" i="3"/>
  <c r="C1046" i="1"/>
  <c r="D635" i="4"/>
  <c r="F420" i="4"/>
  <c r="C414" i="1"/>
  <c r="H985" i="1"/>
  <c r="G985" i="1"/>
  <c r="H509" i="1"/>
  <c r="G509" i="1"/>
  <c r="E291" i="4"/>
  <c r="D287" i="1" s="1"/>
  <c r="E413" i="4"/>
  <c r="E414" i="4" s="1"/>
  <c r="D409" i="1" s="1"/>
  <c r="D285" i="1"/>
  <c r="E290" i="4"/>
  <c r="D286" i="1" s="1"/>
  <c r="G1065" i="1"/>
  <c r="H1065" i="1"/>
  <c r="H522" i="1"/>
  <c r="G522" i="1"/>
  <c r="H1215" i="1"/>
  <c r="G1215" i="1"/>
  <c r="G346" i="1"/>
  <c r="H346" i="1"/>
  <c r="H1096" i="1"/>
  <c r="G1096" i="1"/>
  <c r="H1183" i="1"/>
  <c r="G1183" i="1"/>
  <c r="H1517" i="1"/>
  <c r="G1517" i="1"/>
  <c r="H11" i="3"/>
  <c r="H2" i="1"/>
  <c r="G2" i="1"/>
  <c r="F6" i="5"/>
  <c r="C984" i="1"/>
  <c r="H1329" i="1"/>
  <c r="G1329" i="1"/>
  <c r="H9" i="3"/>
  <c r="F298" i="4"/>
  <c r="D407" i="4"/>
  <c r="C293" i="1"/>
  <c r="D636" i="4"/>
  <c r="G1423" i="1"/>
  <c r="H1423" i="1"/>
  <c r="G192" i="1"/>
  <c r="H192" i="1"/>
  <c r="G1436" i="1"/>
  <c r="H1436" i="1"/>
  <c r="H1222" i="1"/>
  <c r="G1222" i="1"/>
  <c r="B316" i="9"/>
  <c r="E315" i="9"/>
  <c r="I10" i="3" s="1"/>
  <c r="F176" i="5"/>
  <c r="D175" i="5"/>
  <c r="H22" i="3"/>
  <c r="C1153" i="1"/>
  <c r="B318" i="9" l="1"/>
  <c r="G1435" i="1"/>
  <c r="E312" i="9"/>
  <c r="I11" i="3" s="1"/>
  <c r="G1518" i="1"/>
  <c r="H1518" i="1"/>
  <c r="G1214" i="1"/>
  <c r="F636" i="4"/>
  <c r="C630" i="1"/>
  <c r="N3" i="9"/>
  <c r="H1046" i="1"/>
  <c r="G1046" i="1"/>
  <c r="F175" i="5"/>
  <c r="C1152" i="1"/>
  <c r="H293" i="1"/>
  <c r="G293" i="1"/>
  <c r="G285" i="9"/>
  <c r="E285" i="9" s="1"/>
  <c r="B285" i="9" s="1"/>
  <c r="G1153" i="1"/>
  <c r="H1153" i="1"/>
  <c r="F407" i="4"/>
  <c r="C402" i="1"/>
  <c r="E640" i="4"/>
  <c r="E415" i="4"/>
  <c r="D410" i="1" s="1"/>
  <c r="D408" i="1"/>
  <c r="F635" i="4"/>
  <c r="C629" i="1"/>
  <c r="F408" i="4"/>
  <c r="C403" i="1"/>
  <c r="D291" i="4"/>
  <c r="F289" i="4"/>
  <c r="D413" i="4"/>
  <c r="C285" i="1"/>
  <c r="D290" i="4"/>
  <c r="H147" i="1"/>
  <c r="G147" i="1"/>
  <c r="H278" i="9"/>
  <c r="D984" i="1"/>
  <c r="H984" i="1" s="1"/>
  <c r="F639" i="4"/>
  <c r="C633" i="1"/>
  <c r="K3" i="9"/>
  <c r="I9" i="3"/>
  <c r="G278" i="9"/>
  <c r="H414" i="1"/>
  <c r="G414" i="1"/>
  <c r="G345" i="1"/>
  <c r="H345" i="1"/>
  <c r="H407" i="1"/>
  <c r="G407" i="1"/>
  <c r="D633" i="1"/>
  <c r="D640" i="4" l="1"/>
  <c r="D415" i="4"/>
  <c r="F413" i="4"/>
  <c r="C408" i="1"/>
  <c r="D414" i="4"/>
  <c r="H8" i="3"/>
  <c r="G1152" i="1"/>
  <c r="H1152" i="1"/>
  <c r="F290" i="4"/>
  <c r="C286" i="1"/>
  <c r="H629" i="1"/>
  <c r="G629" i="1"/>
  <c r="E642" i="4"/>
  <c r="D634" i="1"/>
  <c r="H402" i="1"/>
  <c r="G402" i="1"/>
  <c r="F291" i="4"/>
  <c r="C287" i="1"/>
  <c r="G984" i="1"/>
  <c r="H630" i="1"/>
  <c r="G630" i="1"/>
  <c r="H633" i="1"/>
  <c r="G633" i="1"/>
  <c r="E641" i="4"/>
  <c r="E278" i="9"/>
  <c r="G285" i="1"/>
  <c r="H285" i="1"/>
  <c r="H403" i="1"/>
  <c r="G403" i="1"/>
  <c r="H287" i="1" l="1"/>
  <c r="G287" i="1"/>
  <c r="H286" i="1"/>
  <c r="G286" i="1"/>
  <c r="E645" i="4"/>
  <c r="D635" i="1"/>
  <c r="G408" i="1"/>
  <c r="H408" i="1"/>
  <c r="M3" i="9"/>
  <c r="E277" i="9"/>
  <c r="I8" i="3" s="1"/>
  <c r="B278" i="9"/>
  <c r="F414" i="4"/>
  <c r="C409" i="1"/>
  <c r="F415" i="4"/>
  <c r="C410" i="1"/>
  <c r="E646" i="4"/>
  <c r="D636" i="1"/>
  <c r="D642" i="4"/>
  <c r="F640" i="4"/>
  <c r="C634" i="1"/>
  <c r="D641" i="4"/>
  <c r="I18" i="3" l="1"/>
  <c r="D639" i="1"/>
  <c r="D646" i="4"/>
  <c r="F642" i="4"/>
  <c r="C636" i="1"/>
  <c r="D645" i="4"/>
  <c r="F641" i="4"/>
  <c r="C635" i="1"/>
  <c r="H634" i="1"/>
  <c r="G634" i="1"/>
  <c r="I19" i="3"/>
  <c r="D640" i="1"/>
  <c r="H409" i="1"/>
  <c r="G409" i="1"/>
  <c r="G410" i="1"/>
  <c r="H410" i="1"/>
  <c r="F646" i="4" l="1"/>
  <c r="H19" i="3"/>
  <c r="C640" i="1"/>
  <c r="H635" i="1"/>
  <c r="G635" i="1"/>
  <c r="H7" i="3"/>
  <c r="F645" i="4"/>
  <c r="H18" i="3"/>
  <c r="C639" i="1"/>
  <c r="G276" i="9"/>
  <c r="E276" i="9" s="1"/>
  <c r="B276" i="9" s="1"/>
  <c r="H636" i="1"/>
  <c r="G636" i="1"/>
  <c r="H640" i="1" l="1"/>
  <c r="G640" i="1"/>
  <c r="J3" i="9"/>
  <c r="H639" i="1"/>
  <c r="G639" i="1"/>
  <c r="G274" i="9" l="1"/>
  <c r="M272" i="9"/>
  <c r="L272" i="9"/>
  <c r="H274" i="9"/>
  <c r="G18" i="9"/>
  <c r="H18" i="9"/>
  <c r="J8" i="9"/>
  <c r="G15" i="9"/>
  <c r="I6" i="9"/>
  <c r="K12" i="9"/>
  <c r="G17" i="9"/>
  <c r="K5" i="9"/>
  <c r="J10" i="9"/>
  <c r="M16" i="9"/>
  <c r="K6" i="9"/>
  <c r="J11" i="9"/>
  <c r="I17" i="9"/>
  <c r="K8" i="9"/>
  <c r="I12" i="9"/>
  <c r="I13" i="9"/>
  <c r="I9" i="9"/>
  <c r="H16" i="9"/>
  <c r="I5" i="9"/>
  <c r="K11" i="9"/>
  <c r="J17" i="9"/>
  <c r="J9" i="9"/>
  <c r="H15" i="9"/>
  <c r="I7" i="9"/>
  <c r="K13" i="9"/>
  <c r="I8" i="9"/>
  <c r="M15" i="9"/>
  <c r="J6" i="9"/>
  <c r="H17" i="9"/>
  <c r="K7" i="9"/>
  <c r="J12" i="9"/>
  <c r="J5" i="9"/>
  <c r="L16" i="9"/>
  <c r="K9" i="9"/>
  <c r="L15" i="9"/>
  <c r="K10" i="9"/>
  <c r="G16" i="9"/>
  <c r="J13" i="9"/>
  <c r="I11" i="9"/>
  <c r="J7" i="9"/>
  <c r="E17" i="9" l="1"/>
  <c r="B17" i="9" s="1"/>
  <c r="F272" i="9"/>
  <c r="B272" i="9" s="1"/>
  <c r="E11" i="9"/>
  <c r="B11" i="9" s="1"/>
  <c r="E5" i="9"/>
  <c r="B5" i="9" s="1"/>
  <c r="F15" i="9"/>
  <c r="E8" i="9"/>
  <c r="B8" i="9" s="1"/>
  <c r="E7" i="9"/>
  <c r="B7" i="9" s="1"/>
  <c r="E13" i="9"/>
  <c r="B13" i="9" s="1"/>
  <c r="E15" i="9"/>
  <c r="E12" i="9"/>
  <c r="B12" i="9" s="1"/>
  <c r="F20" i="9"/>
  <c r="E16" i="9"/>
  <c r="F16" i="9"/>
  <c r="E9" i="9"/>
  <c r="B9" i="9" s="1"/>
  <c r="E10" i="9"/>
  <c r="B10" i="9" s="1"/>
  <c r="E6" i="9"/>
  <c r="B6" i="9" s="1"/>
  <c r="E18" i="9"/>
  <c r="B18" i="9" s="1"/>
  <c r="E274" i="9"/>
  <c r="F14" i="9" l="1"/>
  <c r="F3" i="9" s="1"/>
  <c r="B16" i="9"/>
  <c r="B274" i="9"/>
  <c r="E20" i="9"/>
  <c r="I7" i="3"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<sst xmlns="http://schemas.openxmlformats.org/spreadsheetml/2006/main" count="4374" uniqueCount="3426">
  <si>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</si>
  <si>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</si>
  <si>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</si>
  <si>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</si>
  <si>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</si>
  <si>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</si>
  <si>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</si>
  <si>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</si>
  <si>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</si>
  <si>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</si>
  <si>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</si>
  <si>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</si>
  <si>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</si>
  <si>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</si>
  <si>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</si>
  <si>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</si>
  <si>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</si>
  <si>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</si>
  <si>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</si>
  <si>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</si>
  <si>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</si>
  <si>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</si>
  <si>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</si>
  <si>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</si>
  <si>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</si>
  <si>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</si>
  <si>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</si>
  <si>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</si>
  <si>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</si>
  <si>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</si>
  <si>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</si>
  <si>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 Branimira Markovića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</si>
  <si>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</si>
  <si>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</si>
  <si>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</si>
  <si>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</si>
  <si>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</si>
  <si>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</si>
  <si>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</si>
  <si>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</si>
  <si>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</si>
  <si>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</si>
  <si>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</si>
  <si>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</si>
  <si>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</si>
  <si>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</si>
  <si>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</si>
  <si>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</si>
  <si>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</si>
  <si>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10524 - Osnovna škola Dr. Branimira Markovića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</si>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</sst>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746601.46</v>
      </c>
      <c r="D2" s="6">
        <f>'PR-RAS'!E6</f>
        <v>911483.26</v>
      </c>
      <c r="E2" s="6">
        <v>0</v>
      </c>
      <c r="F2" s="6">
        <v>0</v>
      </c>
      <c r="G2" s="7">
        <f t="shared" ref="G2:G264" si="0">(B2/1000)*(C2*1+D2*2)</f>
        <v>2569.5679800000003</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654362.57999999996</v>
      </c>
      <c r="D46" s="1">
        <f>'PR-RAS'!E50</f>
        <v>822691.46</v>
      </c>
      <c r="E46" s="1">
        <v>0</v>
      </c>
      <c r="F46" s="1">
        <v>0</v>
      </c>
      <c r="G46" s="2">
        <f t="shared" si="0"/>
        <v>103488.5475</v>
      </c>
      <c r="H46" s="2">
        <f t="shared" si="1"/>
        <v>0.88000000000465661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646659.38</v>
      </c>
      <c r="D64" s="1">
        <f>'PR-RAS'!E68</f>
        <v>803578.26</v>
      </c>
      <c r="E64" s="1">
        <v>0</v>
      </c>
      <c r="F64" s="1">
        <v>0</v>
      </c>
      <c r="G64" s="2">
        <f t="shared" si="0"/>
        <v>141990.40169999999</v>
      </c>
      <c r="H64" s="2">
        <f t="shared" si="1"/>
        <v>0.64000000001396984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646297.63</v>
      </c>
      <c r="D65" s="1">
        <f>'PR-RAS'!E69</f>
        <v>803122.93</v>
      </c>
      <c r="E65" s="1">
        <v>0</v>
      </c>
      <c r="F65" s="1">
        <v>0</v>
      </c>
      <c r="G65" s="2">
        <f t="shared" si="0"/>
        <v>144162.78336000003</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361.75</v>
      </c>
      <c r="D66" s="1">
        <f>'PR-RAS'!E70</f>
        <v>455.33</v>
      </c>
      <c r="E66" s="1">
        <v>0</v>
      </c>
      <c r="F66" s="1">
        <v>0</v>
      </c>
      <c r="G66" s="2">
        <f t="shared" si="0"/>
        <v>82.706649999999996</v>
      </c>
      <c r="H66" s="2">
        <f t="shared" si="1"/>
        <v>0.57999999999998408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7703.2</v>
      </c>
      <c r="D70" s="1">
        <f>'PR-RAS'!E74</f>
        <v>19113.2</v>
      </c>
      <c r="E70" s="1">
        <v>0</v>
      </c>
      <c r="F70" s="1">
        <v>0</v>
      </c>
      <c r="G70" s="2">
        <f t="shared" si="0"/>
        <v>3169.1424000000002</v>
      </c>
      <c r="H70" s="2">
        <f t="shared" si="1"/>
        <v>0.4000000000005457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7703.2</v>
      </c>
      <c r="D71" s="1">
        <f>'PR-RAS'!E75</f>
        <v>19113.2</v>
      </c>
      <c r="E71" s="1">
        <v>0</v>
      </c>
      <c r="F71" s="1">
        <v>0</v>
      </c>
      <c r="G71" s="2">
        <f t="shared" si="0"/>
        <v>3215.0720000000001</v>
      </c>
      <c r="H71" s="2">
        <f t="shared" si="1"/>
        <v>0.4000000000005457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15.88</v>
      </c>
      <c r="D78" s="1">
        <f>'PR-RAS'!E82</f>
        <v>12.12</v>
      </c>
      <c r="E78" s="1">
        <v>0</v>
      </c>
      <c r="F78" s="1">
        <v>0</v>
      </c>
      <c r="G78" s="2">
        <f t="shared" si="0"/>
        <v>3.0892399999999998</v>
      </c>
      <c r="H78" s="2">
        <f t="shared" si="1"/>
        <v>0.23999999999999844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15.88</v>
      </c>
      <c r="D79" s="1">
        <f>'PR-RAS'!E83</f>
        <v>12.12</v>
      </c>
      <c r="E79" s="1">
        <v>0</v>
      </c>
      <c r="F79" s="1">
        <v>0</v>
      </c>
      <c r="G79" s="2">
        <f t="shared" si="0"/>
        <v>3.1293599999999997</v>
      </c>
      <c r="H79" s="2">
        <f t="shared" si="1"/>
        <v>0.23999999999999844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15.88</v>
      </c>
      <c r="D81" s="1">
        <f>'PR-RAS'!E85</f>
        <v>12.12</v>
      </c>
      <c r="E81" s="1">
        <v>0</v>
      </c>
      <c r="F81" s="1">
        <v>0</v>
      </c>
      <c r="G81" s="2">
        <f t="shared" si="0"/>
        <v>3.2096</v>
      </c>
      <c r="H81" s="2">
        <f t="shared" si="1"/>
        <v>0.23999999999999844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4757.87</v>
      </c>
      <c r="D102" s="1">
        <f>'PR-RAS'!E106</f>
        <v>4699.2</v>
      </c>
      <c r="E102" s="1">
        <v>0</v>
      </c>
      <c r="F102" s="1">
        <v>0</v>
      </c>
      <c r="G102" s="2">
        <f t="shared" si="0"/>
        <v>1429.7832700000001</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4757.87</v>
      </c>
      <c r="D108" s="1">
        <f>'PR-RAS'!E112</f>
        <v>4699.2</v>
      </c>
      <c r="E108" s="1">
        <v>0</v>
      </c>
      <c r="F108" s="1">
        <v>0</v>
      </c>
      <c r="G108" s="2">
        <f t="shared" si="0"/>
        <v>1514.7208900000001</v>
      </c>
      <c r="H108" s="2">
        <f t="shared" si="1"/>
        <v>0.32999999999992724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4757.87</v>
      </c>
      <c r="D113" s="1">
        <f>'PR-RAS'!E117</f>
        <v>4699.2</v>
      </c>
      <c r="E113" s="1">
        <v>0</v>
      </c>
      <c r="F113" s="1">
        <v>0</v>
      </c>
      <c r="G113" s="2">
        <f t="shared" si="0"/>
        <v>1585.50224</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16154.05</v>
      </c>
      <c r="D120" s="1">
        <f>'PR-RAS'!E124</f>
        <v>12351.04</v>
      </c>
      <c r="E120" s="1">
        <v>0</v>
      </c>
      <c r="F120" s="1">
        <v>0</v>
      </c>
      <c r="G120" s="2">
        <f t="shared" si="0"/>
        <v>4861.8794700000008</v>
      </c>
      <c r="H120" s="2">
        <f t="shared" si="1"/>
        <v>9.0000000000145519E-2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783.83</v>
      </c>
      <c r="D121" s="1">
        <f>'PR-RAS'!E125</f>
        <v>857.68</v>
      </c>
      <c r="E121" s="1">
        <v>0</v>
      </c>
      <c r="F121" s="1">
        <v>0</v>
      </c>
      <c r="G121" s="2">
        <f t="shared" si="0"/>
        <v>299.90280000000001</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783.83</v>
      </c>
      <c r="D123" s="1">
        <f>'PR-RAS'!E127</f>
        <v>857.68</v>
      </c>
      <c r="E123" s="1">
        <v>0</v>
      </c>
      <c r="F123" s="1">
        <v>0</v>
      </c>
      <c r="G123" s="2">
        <f t="shared" si="0"/>
        <v>304.90118000000001</v>
      </c>
      <c r="H123" s="2">
        <f t="shared" si="1"/>
        <v>0.49000000000000909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15370.22</v>
      </c>
      <c r="D124" s="1">
        <f>'PR-RAS'!E128</f>
        <v>11493.36</v>
      </c>
      <c r="E124" s="1">
        <v>0</v>
      </c>
      <c r="F124" s="1">
        <v>0</v>
      </c>
      <c r="G124" s="2">
        <f t="shared" si="0"/>
        <v>4717.90362</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3036.89</v>
      </c>
      <c r="D125" s="1">
        <f>'PR-RAS'!E129</f>
        <v>11493.36</v>
      </c>
      <c r="E125" s="1">
        <v>0</v>
      </c>
      <c r="F125" s="1">
        <v>0</v>
      </c>
      <c r="G125" s="2">
        <f t="shared" si="0"/>
        <v>3226.9276399999999</v>
      </c>
      <c r="H125" s="2">
        <f t="shared" si="1"/>
        <v>0.47000000000070941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12333.33</v>
      </c>
      <c r="D126" s="1">
        <f>'PR-RAS'!E130</f>
        <v>0</v>
      </c>
      <c r="E126" s="1">
        <v>0</v>
      </c>
      <c r="F126" s="1">
        <v>0</v>
      </c>
      <c r="G126" s="2">
        <f t="shared" si="0"/>
        <v>1541.66625</v>
      </c>
      <c r="H126" s="2">
        <f t="shared" si="1"/>
        <v>0.32999999999992724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71311.08</v>
      </c>
      <c r="D129" s="1">
        <f>'PR-RAS'!E133</f>
        <v>71729.440000000002</v>
      </c>
      <c r="E129" s="1">
        <v>0</v>
      </c>
      <c r="F129" s="1">
        <v>0</v>
      </c>
      <c r="G129" s="2">
        <f t="shared" si="0"/>
        <v>27490.554880000003</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71311.08</v>
      </c>
      <c r="D130" s="1">
        <f>'PR-RAS'!E134</f>
        <v>71729.440000000002</v>
      </c>
      <c r="E130" s="1">
        <v>0</v>
      </c>
      <c r="F130" s="1">
        <v>0</v>
      </c>
      <c r="G130" s="2">
        <f t="shared" si="0"/>
        <v>27705.324840000005</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70912.91</v>
      </c>
      <c r="D131" s="1">
        <f>'PR-RAS'!E135</f>
        <v>71729.440000000002</v>
      </c>
      <c r="E131" s="1">
        <v>0</v>
      </c>
      <c r="F131" s="1">
        <v>0</v>
      </c>
      <c r="G131" s="2">
        <f t="shared" si="0"/>
        <v>27868.332700000003</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398.17</v>
      </c>
      <c r="D132" s="1">
        <f>'PR-RAS'!E136</f>
        <v>0</v>
      </c>
      <c r="E132" s="1">
        <v>0</v>
      </c>
      <c r="F132" s="1">
        <v>0</v>
      </c>
      <c r="G132" s="2">
        <f t="shared" si="0"/>
        <v>52.160270000000004</v>
      </c>
      <c r="H132" s="2">
        <f t="shared" si="1"/>
        <v>0.17000000000001592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748418.13</v>
      </c>
      <c r="D147" s="1">
        <f>'PR-RAS'!E151</f>
        <v>894731.86</v>
      </c>
      <c r="E147" s="1">
        <v>0</v>
      </c>
      <c r="F147" s="1">
        <v>0</v>
      </c>
      <c r="G147" s="2">
        <f t="shared" si="0"/>
        <v>370530.7501</v>
      </c>
      <c r="H147" s="2">
        <f t="shared" si="1"/>
        <v>0.27000000001862645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588538.98</v>
      </c>
      <c r="D148" s="1">
        <f>'PR-RAS'!E152</f>
        <v>739763.70000000007</v>
      </c>
      <c r="E148" s="1">
        <v>0</v>
      </c>
      <c r="F148" s="1">
        <v>0</v>
      </c>
      <c r="G148" s="2">
        <f t="shared" si="0"/>
        <v>304005.75786000001</v>
      </c>
      <c r="H148" s="2">
        <f t="shared" si="1"/>
        <v>0.31999999994877726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484407.93</v>
      </c>
      <c r="D149" s="1">
        <f>'PR-RAS'!E153</f>
        <v>606937.19000000006</v>
      </c>
      <c r="E149" s="1">
        <v>0</v>
      </c>
      <c r="F149" s="1">
        <v>0</v>
      </c>
      <c r="G149" s="2">
        <f t="shared" si="0"/>
        <v>251345.78187999999</v>
      </c>
      <c r="H149" s="2">
        <f t="shared" si="1"/>
        <v>0.26000000006752089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471239.58</v>
      </c>
      <c r="D150" s="1">
        <f>'PR-RAS'!E154</f>
        <v>595557.13</v>
      </c>
      <c r="E150" s="1">
        <v>0</v>
      </c>
      <c r="F150" s="1">
        <v>0</v>
      </c>
      <c r="G150" s="2">
        <f t="shared" si="0"/>
        <v>247690.72216</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11572.73</v>
      </c>
      <c r="D152" s="1">
        <f>'PR-RAS'!E156</f>
        <v>11380.06</v>
      </c>
      <c r="E152" s="1">
        <v>0</v>
      </c>
      <c r="F152" s="1">
        <v>0</v>
      </c>
      <c r="G152" s="2">
        <f t="shared" si="0"/>
        <v>5184.2603499999996</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1595.62</v>
      </c>
      <c r="D153" s="1">
        <f>'PR-RAS'!E157</f>
        <v>0</v>
      </c>
      <c r="E153" s="1">
        <v>0</v>
      </c>
      <c r="F153" s="1">
        <v>0</v>
      </c>
      <c r="G153" s="2">
        <f t="shared" si="0"/>
        <v>242.53423999999998</v>
      </c>
      <c r="H153" s="2">
        <f t="shared" si="1"/>
        <v>0.38000000000010914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24191.73</v>
      </c>
      <c r="D154" s="1">
        <f>'PR-RAS'!E158</f>
        <v>32681.759999999998</v>
      </c>
      <c r="E154" s="1">
        <v>0</v>
      </c>
      <c r="F154" s="1">
        <v>0</v>
      </c>
      <c r="G154" s="2">
        <f t="shared" si="0"/>
        <v>13701.95325</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79939.320000000007</v>
      </c>
      <c r="D155" s="1">
        <f>'PR-RAS'!E159</f>
        <v>100144.75</v>
      </c>
      <c r="E155" s="1">
        <v>0</v>
      </c>
      <c r="F155" s="1">
        <v>0</v>
      </c>
      <c r="G155" s="2">
        <f t="shared" si="0"/>
        <v>43155.238279999998</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79910.33</v>
      </c>
      <c r="D157" s="1">
        <f>'PR-RAS'!E161</f>
        <v>100144.75</v>
      </c>
      <c r="E157" s="1">
        <v>0</v>
      </c>
      <c r="F157" s="1">
        <v>0</v>
      </c>
      <c r="G157" s="2">
        <f t="shared" si="0"/>
        <v>43711.173480000005</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28.99</v>
      </c>
      <c r="D158" s="1">
        <f>'PR-RAS'!E162</f>
        <v>0</v>
      </c>
      <c r="E158" s="1">
        <v>0</v>
      </c>
      <c r="F158" s="1">
        <v>0</v>
      </c>
      <c r="G158" s="2">
        <f t="shared" si="0"/>
        <v>4.5514299999999999</v>
      </c>
      <c r="H158" s="2">
        <f t="shared" si="1"/>
        <v>1.0000000000001563E-2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153853.22</v>
      </c>
      <c r="D159" s="1">
        <f>'PR-RAS'!E163</f>
        <v>148993.08000000002</v>
      </c>
      <c r="E159" s="1">
        <v>0</v>
      </c>
      <c r="F159" s="1">
        <v>0</v>
      </c>
      <c r="G159" s="2">
        <f t="shared" si="0"/>
        <v>71390.622040000002</v>
      </c>
      <c r="H159" s="2">
        <f t="shared" si="1"/>
        <v>0.3000000000174623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36319.39</v>
      </c>
      <c r="D160" s="1">
        <f>'PR-RAS'!E164</f>
        <v>27766.54</v>
      </c>
      <c r="E160" s="1">
        <v>0</v>
      </c>
      <c r="F160" s="1">
        <v>0</v>
      </c>
      <c r="G160" s="2">
        <f t="shared" si="0"/>
        <v>14604.542730000001</v>
      </c>
      <c r="H160" s="2">
        <f t="shared" si="1"/>
        <v>0.84999999999854481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6885.13</v>
      </c>
      <c r="D161" s="1">
        <f>'PR-RAS'!E165</f>
        <v>7944.78</v>
      </c>
      <c r="E161" s="1">
        <v>0</v>
      </c>
      <c r="F161" s="1">
        <v>0</v>
      </c>
      <c r="G161" s="2">
        <f t="shared" si="0"/>
        <v>3643.9503999999997</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16232.46</v>
      </c>
      <c r="D162" s="1">
        <f>'PR-RAS'!E166</f>
        <v>15222.36</v>
      </c>
      <c r="E162" s="1">
        <v>0</v>
      </c>
      <c r="F162" s="1">
        <v>0</v>
      </c>
      <c r="G162" s="2">
        <f t="shared" si="0"/>
        <v>7515.0259800000003</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11750.2</v>
      </c>
      <c r="D163" s="1">
        <f>'PR-RAS'!E167</f>
        <v>3091.5</v>
      </c>
      <c r="E163" s="1">
        <v>0</v>
      </c>
      <c r="F163" s="1">
        <v>0</v>
      </c>
      <c r="G163" s="2">
        <f t="shared" si="0"/>
        <v>2905.1784000000002</v>
      </c>
      <c r="H163" s="2">
        <f t="shared" si="1"/>
        <v>0.7000000000007276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1451.6</v>
      </c>
      <c r="D164" s="1">
        <f>'PR-RAS'!E168</f>
        <v>1507.9</v>
      </c>
      <c r="E164" s="1">
        <v>0</v>
      </c>
      <c r="F164" s="1">
        <v>0</v>
      </c>
      <c r="G164" s="2">
        <f t="shared" si="0"/>
        <v>728.18619999999999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79977.08</v>
      </c>
      <c r="D165" s="1">
        <f>'PR-RAS'!E169</f>
        <v>78153.25</v>
      </c>
      <c r="E165" s="1">
        <v>0</v>
      </c>
      <c r="F165" s="1">
        <v>0</v>
      </c>
      <c r="G165" s="2">
        <f t="shared" si="0"/>
        <v>38750.507120000002</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9477.24</v>
      </c>
      <c r="D166" s="1">
        <f>'PR-RAS'!E170</f>
        <v>10585.05</v>
      </c>
      <c r="E166" s="1">
        <v>0</v>
      </c>
      <c r="F166" s="1">
        <v>0</v>
      </c>
      <c r="G166" s="2">
        <f t="shared" si="0"/>
        <v>5056.8110999999999</v>
      </c>
      <c r="H166" s="2">
        <f t="shared" si="1"/>
        <v>0.28999999999905413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24202.560000000001</v>
      </c>
      <c r="D167" s="1">
        <f>'PR-RAS'!E171</f>
        <v>25384.83</v>
      </c>
      <c r="E167" s="1">
        <v>0</v>
      </c>
      <c r="F167" s="1">
        <v>0</v>
      </c>
      <c r="G167" s="2">
        <f t="shared" si="0"/>
        <v>12445.38852</v>
      </c>
      <c r="H167" s="2">
        <f t="shared" si="1"/>
        <v>0.6099999999969441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44689.03</v>
      </c>
      <c r="D168" s="1">
        <f>'PR-RAS'!E172</f>
        <v>35956.089999999997</v>
      </c>
      <c r="E168" s="1">
        <v>0</v>
      </c>
      <c r="F168" s="1">
        <v>0</v>
      </c>
      <c r="G168" s="2">
        <f t="shared" si="0"/>
        <v>19472.40207</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1000.87</v>
      </c>
      <c r="D169" s="1">
        <f>'PR-RAS'!E173</f>
        <v>5624.68</v>
      </c>
      <c r="E169" s="1">
        <v>0</v>
      </c>
      <c r="F169" s="1">
        <v>0</v>
      </c>
      <c r="G169" s="2">
        <f t="shared" si="0"/>
        <v>2058.0386400000002</v>
      </c>
      <c r="H169" s="2">
        <f t="shared" si="1"/>
        <v>0.44999999999970441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384</v>
      </c>
      <c r="D170" s="1">
        <f>'PR-RAS'!E174</f>
        <v>392</v>
      </c>
      <c r="E170" s="1">
        <v>0</v>
      </c>
      <c r="F170" s="1">
        <v>0</v>
      </c>
      <c r="G170" s="2">
        <f t="shared" si="0"/>
        <v>197.39200000000002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223.38</v>
      </c>
      <c r="D172" s="1">
        <f>'PR-RAS'!E176</f>
        <v>210.6</v>
      </c>
      <c r="E172" s="1">
        <v>0</v>
      </c>
      <c r="F172" s="1">
        <v>0</v>
      </c>
      <c r="G172" s="2">
        <f t="shared" si="0"/>
        <v>110.22318</v>
      </c>
      <c r="H172" s="2">
        <f t="shared" si="1"/>
        <v>0.78000000000000114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33955.899999999994</v>
      </c>
      <c r="D173" s="1">
        <f>'PR-RAS'!E177</f>
        <v>35873.300000000003</v>
      </c>
      <c r="E173" s="1">
        <v>0</v>
      </c>
      <c r="F173" s="1">
        <v>0</v>
      </c>
      <c r="G173" s="2">
        <f t="shared" si="0"/>
        <v>18180.829999999998</v>
      </c>
      <c r="H173" s="2">
        <f t="shared" si="1"/>
        <v>0.40000000000873115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8749.39</v>
      </c>
      <c r="D174" s="1">
        <f>'PR-RAS'!E178</f>
        <v>10338.879999999999</v>
      </c>
      <c r="E174" s="1">
        <v>0</v>
      </c>
      <c r="F174" s="1">
        <v>0</v>
      </c>
      <c r="G174" s="2">
        <f t="shared" si="0"/>
        <v>5090.8969499999994</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12122.92</v>
      </c>
      <c r="D175" s="1">
        <f>'PR-RAS'!E179</f>
        <v>11731.84</v>
      </c>
      <c r="E175" s="1">
        <v>0</v>
      </c>
      <c r="F175" s="1">
        <v>0</v>
      </c>
      <c r="G175" s="2">
        <f t="shared" si="0"/>
        <v>6192.0683999999992</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2068</v>
      </c>
      <c r="E176" s="1">
        <v>0</v>
      </c>
      <c r="F176" s="1">
        <v>0</v>
      </c>
      <c r="G176" s="2">
        <f t="shared" si="0"/>
        <v>723.8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5901.47</v>
      </c>
      <c r="D177" s="1">
        <f>'PR-RAS'!E181</f>
        <v>6126.66</v>
      </c>
      <c r="E177" s="1">
        <v>0</v>
      </c>
      <c r="F177" s="1">
        <v>0</v>
      </c>
      <c r="G177" s="2">
        <f t="shared" si="0"/>
        <v>3195.2430399999998</v>
      </c>
      <c r="H177" s="2">
        <f t="shared" si="1"/>
        <v>0.81000000000040018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1201.76</v>
      </c>
      <c r="D179" s="1">
        <f>'PR-RAS'!E183</f>
        <v>1572.52</v>
      </c>
      <c r="E179" s="1">
        <v>0</v>
      </c>
      <c r="F179" s="1">
        <v>0</v>
      </c>
      <c r="G179" s="2">
        <f t="shared" si="0"/>
        <v>773.73040000000003</v>
      </c>
      <c r="H179" s="2">
        <f t="shared" si="1"/>
        <v>0.72000000000002728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355</v>
      </c>
      <c r="D180" s="1">
        <f>'PR-RAS'!E184</f>
        <v>715.99</v>
      </c>
      <c r="E180" s="1">
        <v>0</v>
      </c>
      <c r="F180" s="1">
        <v>0</v>
      </c>
      <c r="G180" s="2">
        <f t="shared" si="0"/>
        <v>319.86941999999999</v>
      </c>
      <c r="H180" s="2">
        <f t="shared" si="1"/>
        <v>9.9999999999909051E-3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2470.19</v>
      </c>
      <c r="D181" s="1">
        <f>'PR-RAS'!E185</f>
        <v>2119.3000000000002</v>
      </c>
      <c r="E181" s="1">
        <v>0</v>
      </c>
      <c r="F181" s="1">
        <v>0</v>
      </c>
      <c r="G181" s="2">
        <f t="shared" si="0"/>
        <v>1207.5822000000001</v>
      </c>
      <c r="H181" s="2">
        <f t="shared" si="1"/>
        <v>0.49000000000023647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3155.17</v>
      </c>
      <c r="D182" s="1">
        <f>'PR-RAS'!E186</f>
        <v>1200.1099999999999</v>
      </c>
      <c r="E182" s="1">
        <v>0</v>
      </c>
      <c r="F182" s="1">
        <v>0</v>
      </c>
      <c r="G182" s="2">
        <f t="shared" si="0"/>
        <v>1005.5255899999999</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3600.85</v>
      </c>
      <c r="D184" s="1">
        <f>'PR-RAS'!E188</f>
        <v>7199.99</v>
      </c>
      <c r="E184" s="1">
        <v>0</v>
      </c>
      <c r="F184" s="1">
        <v>0</v>
      </c>
      <c r="G184" s="2">
        <f t="shared" si="0"/>
        <v>3294.1518899999996</v>
      </c>
      <c r="H184" s="2">
        <f t="shared" si="1"/>
        <v>0.16000000000030923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660.84</v>
      </c>
      <c r="D186" s="1">
        <f>'PR-RAS'!E190</f>
        <v>1302.47</v>
      </c>
      <c r="E186" s="1">
        <v>0</v>
      </c>
      <c r="F186" s="1">
        <v>0</v>
      </c>
      <c r="G186" s="2">
        <f t="shared" si="0"/>
        <v>604.16930000000002</v>
      </c>
      <c r="H186" s="2">
        <f t="shared" si="1"/>
        <v>0.62999999999999545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278.37</v>
      </c>
      <c r="D187" s="1">
        <f>'PR-RAS'!E191</f>
        <v>716.75</v>
      </c>
      <c r="E187" s="1">
        <v>0</v>
      </c>
      <c r="F187" s="1">
        <v>0</v>
      </c>
      <c r="G187" s="2">
        <f t="shared" si="0"/>
        <v>318.40781999999996</v>
      </c>
      <c r="H187" s="2">
        <f t="shared" si="1"/>
        <v>0.62000000000000455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922.84</v>
      </c>
      <c r="D189" s="1">
        <f>'PR-RAS'!E193</f>
        <v>112.5</v>
      </c>
      <c r="E189" s="1">
        <v>0</v>
      </c>
      <c r="F189" s="1">
        <v>0</v>
      </c>
      <c r="G189" s="2">
        <f t="shared" si="0"/>
        <v>215.79392000000001</v>
      </c>
      <c r="H189" s="2">
        <f t="shared" si="1"/>
        <v>0.65999999999996817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1575.71</v>
      </c>
      <c r="D191" s="1">
        <f>'PR-RAS'!E195</f>
        <v>4880.18</v>
      </c>
      <c r="E191" s="1">
        <v>0</v>
      </c>
      <c r="F191" s="1">
        <v>0</v>
      </c>
      <c r="G191" s="2">
        <f t="shared" si="0"/>
        <v>2153.8532999999998</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963.75</v>
      </c>
      <c r="D192" s="1">
        <f>'PR-RAS'!E196</f>
        <v>200.47</v>
      </c>
      <c r="E192" s="1">
        <v>0</v>
      </c>
      <c r="F192" s="1">
        <v>0</v>
      </c>
      <c r="G192" s="2">
        <f t="shared" si="0"/>
        <v>260.65579000000002</v>
      </c>
      <c r="H192" s="2">
        <f t="shared" si="1"/>
        <v>0.71999999999999886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963.75</v>
      </c>
      <c r="D206" s="1">
        <f>'PR-RAS'!E210</f>
        <v>200.47</v>
      </c>
      <c r="E206" s="1">
        <v>0</v>
      </c>
      <c r="F206" s="1">
        <v>0</v>
      </c>
      <c r="G206" s="2">
        <f t="shared" si="0"/>
        <v>279.76144999999997</v>
      </c>
      <c r="H206" s="2">
        <f t="shared" si="1"/>
        <v>0.71999999999999886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193.97</v>
      </c>
      <c r="D207" s="1">
        <f>'PR-RAS'!E211</f>
        <v>200.47</v>
      </c>
      <c r="E207" s="1">
        <v>0</v>
      </c>
      <c r="F207" s="1">
        <v>0</v>
      </c>
      <c r="G207" s="2">
        <f t="shared" si="0"/>
        <v>122.55145999999999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769.78</v>
      </c>
      <c r="D209" s="1">
        <f>'PR-RAS'!E213</f>
        <v>0</v>
      </c>
      <c r="E209" s="1">
        <v>0</v>
      </c>
      <c r="F209" s="1">
        <v>0</v>
      </c>
      <c r="G209" s="2">
        <f t="shared" si="0"/>
        <v>160.11424</v>
      </c>
      <c r="H209" s="2">
        <f t="shared" si="1"/>
        <v>0.22000000000002728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4809.05</v>
      </c>
      <c r="D248" s="1">
        <f>'PR-RAS'!E252</f>
        <v>5570.22</v>
      </c>
      <c r="E248" s="1">
        <v>0</v>
      </c>
      <c r="F248" s="1">
        <v>0</v>
      </c>
      <c r="G248" s="2">
        <f t="shared" si="0"/>
        <v>3939.5240300000005</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4809.05</v>
      </c>
      <c r="D255" s="1">
        <f>'PR-RAS'!E259</f>
        <v>5570.22</v>
      </c>
      <c r="E255" s="1">
        <v>0</v>
      </c>
      <c r="F255" s="1">
        <v>0</v>
      </c>
      <c r="G255" s="2">
        <f t="shared" si="0"/>
        <v>4051.1704600000003</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4809.05</v>
      </c>
      <c r="D257" s="1">
        <f>'PR-RAS'!E261</f>
        <v>5570.22</v>
      </c>
      <c r="E257" s="1">
        <v>0</v>
      </c>
      <c r="F257" s="1">
        <v>0</v>
      </c>
      <c r="G257" s="2">
        <f t="shared" si="0"/>
        <v>4083.0694400000007</v>
      </c>
      <c r="H257" s="2">
        <f t="shared" si="1"/>
        <v>0.27000000000043656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253.13</v>
      </c>
      <c r="D259" s="1">
        <f>'PR-RAS'!E263</f>
        <v>204.39</v>
      </c>
      <c r="E259" s="1">
        <v>0</v>
      </c>
      <c r="F259" s="1">
        <v>0</v>
      </c>
      <c r="G259" s="2">
        <f t="shared" si="0"/>
        <v>170.77277999999998</v>
      </c>
      <c r="H259" s="2">
        <f t="shared" si="1"/>
        <v>0.51999999999998181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253.13</v>
      </c>
      <c r="D260" s="1">
        <f>'PR-RAS'!E264</f>
        <v>204.39</v>
      </c>
      <c r="E260" s="1">
        <v>0</v>
      </c>
      <c r="F260" s="1">
        <v>0</v>
      </c>
      <c r="G260" s="2">
        <f t="shared" si="0"/>
        <v>171.43468999999999</v>
      </c>
      <c r="H260" s="2">
        <f t="shared" si="1"/>
        <v>0.51999999999998181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253.13</v>
      </c>
      <c r="D262" s="1">
        <f>'PR-RAS'!E266</f>
        <v>204.39</v>
      </c>
      <c r="E262" s="1">
        <v>0</v>
      </c>
      <c r="F262" s="1">
        <v>0</v>
      </c>
      <c r="G262" s="2">
        <f t="shared" si="0"/>
        <v>172.75851</v>
      </c>
      <c r="H262" s="2">
        <f t="shared" si="1"/>
        <v>0.51999999999998181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748418.13</v>
      </c>
      <c r="D285" s="1">
        <f>'PR-RAS'!E289</f>
        <v>894731.86</v>
      </c>
      <c r="E285" s="1">
        <v>0</v>
      </c>
      <c r="F285" s="1">
        <v>0</v>
      </c>
      <c r="G285" s="2">
        <f t="shared" si="8"/>
        <v>720758.44539999997</v>
      </c>
      <c r="H285" s="2">
        <f t="shared" si="9"/>
        <v>0.27000000001862645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16751.400000000023</v>
      </c>
      <c r="E286" s="1">
        <v>0</v>
      </c>
      <c r="F286" s="1">
        <v>0</v>
      </c>
      <c r="G286" s="2">
        <f t="shared" si="8"/>
        <v>9548.2980000000116</v>
      </c>
      <c r="H286" s="2">
        <f t="shared" si="9"/>
        <v>0.40000000002328306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1816.6700000000419</v>
      </c>
      <c r="D287" s="1">
        <f>'PR-RAS'!E291</f>
        <v>0</v>
      </c>
      <c r="E287" s="1">
        <v>0</v>
      </c>
      <c r="F287" s="1">
        <v>0</v>
      </c>
      <c r="G287" s="2">
        <f t="shared" si="8"/>
        <v>519.56762000001197</v>
      </c>
      <c r="H287" s="2">
        <f t="shared" si="9"/>
        <v>0.32999999995809048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12170.78</v>
      </c>
      <c r="D288" s="1">
        <f>'PR-RAS'!E292</f>
        <v>0</v>
      </c>
      <c r="E288" s="1">
        <v>0</v>
      </c>
      <c r="F288" s="1">
        <v>0</v>
      </c>
      <c r="G288" s="2">
        <f t="shared" si="8"/>
        <v>3493.01386</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429.08</v>
      </c>
      <c r="E289" s="1">
        <v>0</v>
      </c>
      <c r="F289" s="1">
        <v>0</v>
      </c>
      <c r="G289" s="2">
        <f t="shared" si="8"/>
        <v>247.15007999999997</v>
      </c>
      <c r="H289" s="2">
        <f t="shared" si="9"/>
        <v>7.9999999999984084E-2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52.48</v>
      </c>
      <c r="D290" s="1">
        <f>'PR-RAS'!E294</f>
        <v>49.91</v>
      </c>
      <c r="E290" s="1">
        <v>0</v>
      </c>
      <c r="F290" s="1">
        <v>0</v>
      </c>
      <c r="G290" s="2">
        <f t="shared" si="8"/>
        <v>44.014699999999991</v>
      </c>
      <c r="H290" s="2">
        <f t="shared" si="9"/>
        <v>0.57000000000000028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52.48</v>
      </c>
      <c r="D291" s="1">
        <f>'PR-RAS'!E295</f>
        <v>49.91</v>
      </c>
      <c r="E291" s="1">
        <v>0</v>
      </c>
      <c r="F291" s="1">
        <v>0</v>
      </c>
      <c r="G291" s="2">
        <f t="shared" si="8"/>
        <v>44.166999999999994</v>
      </c>
      <c r="H291" s="2">
        <f t="shared" si="9"/>
        <v>0.57000000000000028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10783.2</v>
      </c>
      <c r="D345" s="1">
        <f>'PR-RAS'!E350</f>
        <v>1174.9000000000001</v>
      </c>
      <c r="E345" s="1">
        <v>0</v>
      </c>
      <c r="F345" s="1">
        <v>0</v>
      </c>
      <c r="G345" s="2">
        <f t="shared" si="8"/>
        <v>4517.7519999999995</v>
      </c>
      <c r="H345" s="2">
        <f t="shared" si="9"/>
        <v>0.30000000000063665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10783.2</v>
      </c>
      <c r="D358" s="1">
        <f>'PR-RAS'!E363</f>
        <v>1174.9000000000001</v>
      </c>
      <c r="E358" s="1">
        <v>0</v>
      </c>
      <c r="F358" s="1">
        <v>0</v>
      </c>
      <c r="G358" s="2">
        <f t="shared" si="8"/>
        <v>4688.4809999999998</v>
      </c>
      <c r="H358" s="2">
        <f t="shared" si="9"/>
        <v>0.30000000000063665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10421.450000000001</v>
      </c>
      <c r="D364" s="1">
        <f>'PR-RAS'!E369</f>
        <v>643.5</v>
      </c>
      <c r="E364" s="1">
        <v>0</v>
      </c>
      <c r="F364" s="1">
        <v>0</v>
      </c>
      <c r="G364" s="2">
        <f t="shared" si="8"/>
        <v>4250.1673499999997</v>
      </c>
      <c r="H364" s="2">
        <f t="shared" si="9"/>
        <v>0.9500000000007276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4433.66</v>
      </c>
      <c r="D365" s="1">
        <f>'PR-RAS'!E370</f>
        <v>0</v>
      </c>
      <c r="E365" s="1">
        <v>0</v>
      </c>
      <c r="F365" s="1">
        <v>0</v>
      </c>
      <c r="G365" s="2">
        <f t="shared" si="8"/>
        <v>1613.8522399999999</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643.5</v>
      </c>
      <c r="E366" s="1">
        <v>0</v>
      </c>
      <c r="F366" s="1">
        <v>0</v>
      </c>
      <c r="G366" s="2">
        <f t="shared" si="8"/>
        <v>469.755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603.74</v>
      </c>
      <c r="D370" s="1">
        <f>'PR-RAS'!E375</f>
        <v>0</v>
      </c>
      <c r="E370" s="1">
        <v>0</v>
      </c>
      <c r="F370" s="1">
        <v>0</v>
      </c>
      <c r="G370" s="2">
        <f t="shared" si="8"/>
        <v>222.78005999999999</v>
      </c>
      <c r="H370" s="2">
        <f t="shared" si="9"/>
        <v>0.25999999999999091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5384.05</v>
      </c>
      <c r="D371" s="1">
        <f>'PR-RAS'!E376</f>
        <v>0</v>
      </c>
      <c r="E371" s="1">
        <v>0</v>
      </c>
      <c r="F371" s="1">
        <v>0</v>
      </c>
      <c r="G371" s="2">
        <f t="shared" si="8"/>
        <v>1992.0985000000001</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361.75</v>
      </c>
      <c r="D378" s="1">
        <f>'PR-RAS'!E383</f>
        <v>531.4</v>
      </c>
      <c r="E378" s="1">
        <v>0</v>
      </c>
      <c r="F378" s="1">
        <v>0</v>
      </c>
      <c r="G378" s="2">
        <f t="shared" si="8"/>
        <v>537.05534999999998</v>
      </c>
      <c r="H378" s="2">
        <f t="shared" si="9"/>
        <v>0.64999999999997726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361.75</v>
      </c>
      <c r="D379" s="1">
        <f>'PR-RAS'!E384</f>
        <v>531.4</v>
      </c>
      <c r="E379" s="1">
        <v>0</v>
      </c>
      <c r="F379" s="1">
        <v>0</v>
      </c>
      <c r="G379" s="2">
        <f t="shared" si="8"/>
        <v>538.47990000000004</v>
      </c>
      <c r="H379" s="2">
        <f t="shared" si="9"/>
        <v>0.64999999999997726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10783.2</v>
      </c>
      <c r="D403" s="1">
        <f>'PR-RAS'!E408</f>
        <v>1174.9000000000001</v>
      </c>
      <c r="E403" s="1">
        <v>0</v>
      </c>
      <c r="F403" s="1">
        <v>0</v>
      </c>
      <c r="G403" s="2">
        <f t="shared" si="8"/>
        <v>5279.4660000000003</v>
      </c>
      <c r="H403" s="2">
        <f t="shared" si="9"/>
        <v>0.30000000000063665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746601.46</v>
      </c>
      <c r="D407" s="1">
        <f>'PR-RAS'!E412</f>
        <v>911483.26</v>
      </c>
      <c r="E407" s="1">
        <v>0</v>
      </c>
      <c r="F407" s="1">
        <v>0</v>
      </c>
      <c r="G407" s="2">
        <f t="shared" si="8"/>
        <v>1043244.5998800001</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759201.33</v>
      </c>
      <c r="D408" s="1">
        <f>'PR-RAS'!E413</f>
        <v>895906.76</v>
      </c>
      <c r="E408" s="1">
        <v>0</v>
      </c>
      <c r="F408" s="1">
        <v>0</v>
      </c>
      <c r="G408" s="2">
        <f t="shared" si="8"/>
        <v>1038263.04395</v>
      </c>
      <c r="H408" s="2">
        <f t="shared" si="9"/>
        <v>0.56999999994877726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15576.5</v>
      </c>
      <c r="E409" s="1">
        <v>0</v>
      </c>
      <c r="F409" s="1">
        <v>0</v>
      </c>
      <c r="G409" s="2">
        <f t="shared" si="8"/>
        <v>12710.423999999999</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12599.869999999995</v>
      </c>
      <c r="D410" s="1">
        <f>'PR-RAS'!E415</f>
        <v>0</v>
      </c>
      <c r="E410" s="1">
        <v>0</v>
      </c>
      <c r="F410" s="1">
        <v>0</v>
      </c>
      <c r="G410" s="2">
        <f t="shared" si="8"/>
        <v>5153.3468299999977</v>
      </c>
      <c r="H410" s="2">
        <f t="shared" si="9"/>
        <v>0.13000000000465661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12170.78</v>
      </c>
      <c r="D411" s="1">
        <f>'PR-RAS'!E416</f>
        <v>0</v>
      </c>
      <c r="E411" s="1">
        <v>0</v>
      </c>
      <c r="F411" s="1">
        <v>0</v>
      </c>
      <c r="G411" s="2">
        <f t="shared" si="8"/>
        <v>4990.0198</v>
      </c>
      <c r="H411" s="2">
        <f t="shared" si="9"/>
        <v>0.21999999999934516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429.08</v>
      </c>
      <c r="E412" s="1">
        <v>0</v>
      </c>
      <c r="F412" s="1">
        <v>0</v>
      </c>
      <c r="G412" s="2">
        <f t="shared" si="8"/>
        <v>352.70375999999999</v>
      </c>
      <c r="H412" s="2">
        <f t="shared" si="9"/>
        <v>7.9999999999984084E-2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52.48</v>
      </c>
      <c r="D413" s="1">
        <f>'PR-RAS'!E418</f>
        <v>49.91</v>
      </c>
      <c r="E413" s="1">
        <v>0</v>
      </c>
      <c r="F413" s="1">
        <v>0</v>
      </c>
      <c r="G413" s="2">
        <f t="shared" si="8"/>
        <v>62.747599999999991</v>
      </c>
      <c r="H413" s="2">
        <f t="shared" si="9"/>
        <v>0.57000000000000028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746601.46</v>
      </c>
      <c r="D633" s="1">
        <f>'PR-RAS'!E639</f>
        <v>911483.26</v>
      </c>
      <c r="E633" s="1">
        <v>0</v>
      </c>
      <c r="F633" s="1">
        <v>0</v>
      </c>
      <c r="G633" s="2">
        <f t="shared" si="10"/>
        <v>1623966.9633599999</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759201.33</v>
      </c>
      <c r="D634" s="1">
        <f>'PR-RAS'!E640</f>
        <v>895906.76</v>
      </c>
      <c r="E634" s="1">
        <v>0</v>
      </c>
      <c r="F634" s="1">
        <v>0</v>
      </c>
      <c r="G634" s="2">
        <f t="shared" si="10"/>
        <v>1614792.4000500001</v>
      </c>
      <c r="H634" s="2">
        <f t="shared" si="11"/>
        <v>0.56999999994877726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15576.5</v>
      </c>
      <c r="E635" s="1">
        <v>0</v>
      </c>
      <c r="F635" s="1">
        <v>0</v>
      </c>
      <c r="G635" s="2">
        <f t="shared" si="10"/>
        <v>19751.002</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12599.869999999995</v>
      </c>
      <c r="D636" s="1">
        <f>'PR-RAS'!E642</f>
        <v>0</v>
      </c>
      <c r="E636" s="1">
        <v>0</v>
      </c>
      <c r="F636" s="1">
        <v>0</v>
      </c>
      <c r="G636" s="2">
        <f t="shared" si="10"/>
        <v>8000.9174499999972</v>
      </c>
      <c r="H636" s="2">
        <f t="shared" si="11"/>
        <v>0.13000000000465661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12170.78</v>
      </c>
      <c r="D637" s="1">
        <f>'PR-RAS'!E643</f>
        <v>0</v>
      </c>
      <c r="E637" s="1">
        <v>0</v>
      </c>
      <c r="F637" s="1">
        <v>0</v>
      </c>
      <c r="G637" s="2">
        <f t="shared" si="10"/>
        <v>7740.6160800000007</v>
      </c>
      <c r="H637" s="2">
        <f t="shared" si="11"/>
        <v>0.21999999999934516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429.08</v>
      </c>
      <c r="E638" s="1">
        <v>0</v>
      </c>
      <c r="F638" s="1">
        <v>0</v>
      </c>
      <c r="G638" s="2">
        <f t="shared" si="10"/>
        <v>546.64792</v>
      </c>
      <c r="H638" s="2">
        <f t="shared" si="11"/>
        <v>7.9999999999984084E-2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15147.42</v>
      </c>
      <c r="E639" s="1">
        <v>0</v>
      </c>
      <c r="F639" s="1">
        <v>0</v>
      </c>
      <c r="G639" s="2">
        <f t="shared" si="10"/>
        <v>19328.107920000002</v>
      </c>
      <c r="H639" s="2">
        <f t="shared" si="11"/>
        <v>0.42000000000007276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429.08999999999469</v>
      </c>
      <c r="D640" s="1">
        <f>'PR-RAS'!E646</f>
        <v>0</v>
      </c>
      <c r="E640" s="1">
        <v>0</v>
      </c>
      <c r="F640" s="1">
        <v>0</v>
      </c>
      <c r="G640" s="2">
        <f t="shared" si="10"/>
        <v>274.1885099999966</v>
      </c>
      <c r="H640" s="2">
        <f t="shared" si="11"/>
        <v>8.9999999994688551E-2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50911.360000000001</v>
      </c>
      <c r="D641" s="1">
        <f>'PR-RAS'!E647</f>
        <v>62528</v>
      </c>
      <c r="E641" s="1">
        <v>0</v>
      </c>
      <c r="F641" s="1">
        <v>0</v>
      </c>
      <c r="G641" s="2">
        <f t="shared" si="10"/>
        <v>112619.11039999999</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14219.7</v>
      </c>
      <c r="D642" s="1">
        <f>'PR-RAS'!E649</f>
        <v>3814.58</v>
      </c>
      <c r="E642" s="1">
        <v>0</v>
      </c>
      <c r="F642" s="1">
        <v>0</v>
      </c>
      <c r="G642" s="2">
        <f t="shared" si="10"/>
        <v>14005.119260000001</v>
      </c>
      <c r="H642" s="2">
        <f t="shared" si="11"/>
        <v>0.71999999999934516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99251.27</v>
      </c>
      <c r="D643" s="1">
        <f>'PR-RAS'!E650</f>
        <v>107146.39</v>
      </c>
      <c r="E643" s="1">
        <v>0</v>
      </c>
      <c r="F643" s="1">
        <v>0</v>
      </c>
      <c r="G643" s="2">
        <f t="shared" si="10"/>
        <v>201295.2801</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109656.39</v>
      </c>
      <c r="D644" s="1">
        <f>'PR-RAS'!E651</f>
        <v>97960.95</v>
      </c>
      <c r="E644" s="1">
        <v>0</v>
      </c>
      <c r="F644" s="1">
        <v>0</v>
      </c>
      <c r="G644" s="2">
        <f t="shared" si="10"/>
        <v>196486.84047</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3814.5800000000017</v>
      </c>
      <c r="D645" s="1">
        <f>'PR-RAS'!E652</f>
        <v>13000.020000000004</v>
      </c>
      <c r="E645" s="1">
        <v>0</v>
      </c>
      <c r="F645" s="1">
        <v>0</v>
      </c>
      <c r="G645" s="2">
        <f t="shared" si="10"/>
        <v>19200.615280000005</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25</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626214.77</v>
      </c>
      <c r="D668" s="1">
        <f>'PR-RAS'!E675</f>
        <v>783041.62</v>
      </c>
      <c r="E668" s="1">
        <v>0</v>
      </c>
      <c r="F668" s="1">
        <v>0</v>
      </c>
      <c r="G668" s="2">
        <f t="shared" si="10"/>
        <v>1462262.7726699999</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20082.86</v>
      </c>
      <c r="D669" s="1">
        <f>'PR-RAS'!E676</f>
        <v>20081.310000000001</v>
      </c>
      <c r="E669" s="1">
        <v>0</v>
      </c>
      <c r="F669" s="1">
        <v>0</v>
      </c>
      <c r="G669" s="2">
        <f t="shared" si="10"/>
        <v>40243.980640000002</v>
      </c>
      <c r="H669" s="2">
        <f t="shared" si="11"/>
        <v>0.4500000000007276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361.75</v>
      </c>
      <c r="D670" s="1">
        <f>'PR-RAS'!E677</f>
        <v>455.33</v>
      </c>
      <c r="E670" s="1">
        <v>0</v>
      </c>
      <c r="F670" s="1">
        <v>0</v>
      </c>
      <c r="G670" s="2">
        <f t="shared" si="10"/>
        <v>851.24228999999991</v>
      </c>
      <c r="H670" s="2">
        <f t="shared" si="11"/>
        <v>0.57999999999998408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7703.2</v>
      </c>
      <c r="D687" s="1">
        <f>'PR-RAS'!E694</f>
        <v>19113.2</v>
      </c>
      <c r="E687" s="1">
        <v>0</v>
      </c>
      <c r="F687" s="1">
        <v>0</v>
      </c>
      <c r="G687" s="2">
        <f t="shared" si="10"/>
        <v>31507.705600000001</v>
      </c>
      <c r="H687" s="2">
        <f t="shared" si="11"/>
        <v>0.4000000000005457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4261.51</v>
      </c>
      <c r="D703" s="1">
        <f>'PR-RAS'!E710</f>
        <v>4488</v>
      </c>
      <c r="E703" s="1">
        <v>0</v>
      </c>
      <c r="F703" s="1">
        <v>0</v>
      </c>
      <c r="G703" s="2">
        <f t="shared" si="10"/>
        <v>9292.7320199999995</v>
      </c>
      <c r="H703" s="2">
        <f t="shared" si="11"/>
        <v>0.48999999999978172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6909.32</v>
      </c>
      <c r="E709" s="1">
        <v>0</v>
      </c>
      <c r="F709" s="1">
        <v>0</v>
      </c>
      <c r="G709" s="2">
        <f t="shared" si="10"/>
        <v>9783.5971199999985</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1461.36</v>
      </c>
      <c r="D710" s="1">
        <f>'PR-RAS'!E717</f>
        <v>882.88</v>
      </c>
      <c r="E710" s="1">
        <v>0</v>
      </c>
      <c r="F710" s="1">
        <v>0</v>
      </c>
      <c r="G710" s="2">
        <f t="shared" si="10"/>
        <v>2288.0280799999996</v>
      </c>
      <c r="H710" s="2">
        <f t="shared" si="11"/>
        <v>0.4799999999999045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16232.46</v>
      </c>
      <c r="D711" s="1">
        <f>'PR-RAS'!E718</f>
        <v>15222.36</v>
      </c>
      <c r="E711" s="1">
        <v>0</v>
      </c>
      <c r="F711" s="1">
        <v>0</v>
      </c>
      <c r="G711" s="2">
        <f t="shared" si="10"/>
        <v>33140.7978</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1069</v>
      </c>
      <c r="D713" s="1">
        <f>'PR-RAS'!E720</f>
        <v>977.52</v>
      </c>
      <c r="E713" s="1">
        <v>0</v>
      </c>
      <c r="F713" s="1">
        <v>0</v>
      </c>
      <c r="G713" s="2">
        <f t="shared" si="10"/>
        <v>2153.1164799999997</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315</v>
      </c>
      <c r="D714" s="1">
        <f>'PR-RAS'!E721</f>
        <v>715.99</v>
      </c>
      <c r="E714" s="1">
        <v>0</v>
      </c>
      <c r="F714" s="1">
        <v>0</v>
      </c>
      <c r="G714" s="2">
        <f t="shared" si="10"/>
        <v>1245.59674</v>
      </c>
      <c r="H714" s="2">
        <f t="shared" si="11"/>
        <v>9.9999999999909051E-3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4809.05</v>
      </c>
      <c r="D821" s="1">
        <f>'PR-RAS'!E828</f>
        <v>5570.22</v>
      </c>
      <c r="E821" s="1">
        <v>0</v>
      </c>
      <c r="F821" s="1">
        <v>0</v>
      </c>
      <c r="G821" s="2">
        <f t="shared" si="18"/>
        <v>13078.5818</v>
      </c>
      <c r="H821" s="2">
        <f t="shared" si="19"/>
        <v>0.27000000000043656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2083343.2399999998</v>
      </c>
      <c r="D984" s="6">
        <f>BILANCA!E6</f>
        <v>2071467.33</v>
      </c>
      <c r="E984" s="6">
        <v>0</v>
      </c>
      <c r="F984" s="6">
        <v>0</v>
      </c>
      <c r="G984" s="7">
        <f t="shared" ref="G984:G1241" si="22">B984/1000*C984+B984/500*D984</f>
        <v>6226.2778999999991</v>
      </c>
      <c r="H984" s="7">
        <f t="shared" si="19"/>
        <v>0.56999999983236194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2015466.3399999999</v>
      </c>
      <c r="D985" s="1">
        <f>BILANCA!E7</f>
        <v>1989514.02</v>
      </c>
      <c r="E985" s="1">
        <v>0</v>
      </c>
      <c r="F985" s="1">
        <v>0</v>
      </c>
      <c r="G985" s="2">
        <f t="shared" si="22"/>
        <v>11988.98876</v>
      </c>
      <c r="H985" s="2">
        <f t="shared" si="19"/>
        <v>0.35999999986961484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2015466.3399999999</v>
      </c>
      <c r="D990" s="1">
        <f>BILANCA!E12</f>
        <v>1989514.02</v>
      </c>
      <c r="E990" s="1">
        <v>0</v>
      </c>
      <c r="F990" s="1">
        <v>0</v>
      </c>
      <c r="G990" s="2">
        <f t="shared" si="22"/>
        <v>41961.460659999997</v>
      </c>
      <c r="H990" s="2">
        <f t="shared" si="19"/>
        <v>0.35999999986961484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1951363.71</v>
      </c>
      <c r="D991" s="1">
        <f>BILANCA!E13</f>
        <v>1914651.6199999999</v>
      </c>
      <c r="E991" s="1">
        <v>0</v>
      </c>
      <c r="F991" s="1">
        <v>0</v>
      </c>
      <c r="G991" s="2">
        <f t="shared" si="22"/>
        <v>46245.335599999999</v>
      </c>
      <c r="H991" s="2">
        <f t="shared" si="19"/>
        <v>0.67000000015832484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2937900.9</v>
      </c>
      <c r="D993" s="1">
        <f>BILANCA!E15</f>
        <v>2937900.9</v>
      </c>
      <c r="E993" s="1">
        <v>0</v>
      </c>
      <c r="F993" s="1">
        <v>0</v>
      </c>
      <c r="G993" s="2">
        <f t="shared" si="22"/>
        <v>88137.027000000002</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986537.19</v>
      </c>
      <c r="D996" s="1">
        <f>BILANCA!E18</f>
        <v>1023249.28</v>
      </c>
      <c r="E996" s="1">
        <v>0</v>
      </c>
      <c r="F996" s="1">
        <v>0</v>
      </c>
      <c r="G996" s="2">
        <f t="shared" si="22"/>
        <v>39429.464749999999</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22030.149999999994</v>
      </c>
      <c r="D997" s="1">
        <f>BILANCA!E19</f>
        <v>35673.800000000017</v>
      </c>
      <c r="E997" s="1">
        <v>0</v>
      </c>
      <c r="F997" s="1">
        <v>0</v>
      </c>
      <c r="G997" s="2">
        <f t="shared" si="22"/>
        <v>1307.2885000000003</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135274.9</v>
      </c>
      <c r="D998" s="1">
        <f>BILANCA!E20</f>
        <v>177405.95</v>
      </c>
      <c r="E998" s="1">
        <v>0</v>
      </c>
      <c r="F998" s="1">
        <v>0</v>
      </c>
      <c r="G998" s="2">
        <f t="shared" si="22"/>
        <v>7351.3019999999997</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1836.56</v>
      </c>
      <c r="D999" s="1">
        <f>BILANCA!E21</f>
        <v>2480.06</v>
      </c>
      <c r="E999" s="1">
        <v>0</v>
      </c>
      <c r="F999" s="1">
        <v>0</v>
      </c>
      <c r="G999" s="2">
        <f t="shared" si="22"/>
        <v>108.74688</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14591.26</v>
      </c>
      <c r="D1000" s="1">
        <f>BILANCA!E22</f>
        <v>14591.26</v>
      </c>
      <c r="E1000" s="1">
        <v>0</v>
      </c>
      <c r="F1000" s="1">
        <v>0</v>
      </c>
      <c r="G1000" s="2">
        <f t="shared" si="22"/>
        <v>744.15426000000002</v>
      </c>
      <c r="H1000" s="2">
        <f t="shared" si="19"/>
        <v>0.52000000000043656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4323.25</v>
      </c>
      <c r="D1002" s="1">
        <f>BILANCA!E24</f>
        <v>4323.25</v>
      </c>
      <c r="E1002" s="1">
        <v>0</v>
      </c>
      <c r="F1002" s="1">
        <v>0</v>
      </c>
      <c r="G1002" s="2">
        <f t="shared" si="22"/>
        <v>246.42525000000001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31131.97</v>
      </c>
      <c r="D1003" s="1">
        <f>BILANCA!E25</f>
        <v>31131.97</v>
      </c>
      <c r="E1003" s="1">
        <v>0</v>
      </c>
      <c r="F1003" s="1">
        <v>0</v>
      </c>
      <c r="G1003" s="2">
        <f t="shared" si="22"/>
        <v>1867.9182000000001</v>
      </c>
      <c r="H1003" s="2">
        <f t="shared" si="19"/>
        <v>5.9999999997671694E-2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5384.05</v>
      </c>
      <c r="D1004" s="1">
        <f>BILANCA!E26</f>
        <v>5384.05</v>
      </c>
      <c r="E1004" s="1">
        <v>0</v>
      </c>
      <c r="F1004" s="1">
        <v>0</v>
      </c>
      <c r="G1004" s="2">
        <f t="shared" si="22"/>
        <v>339.19515000000001</v>
      </c>
      <c r="H1004" s="2">
        <f t="shared" si="19"/>
        <v>0.1000000000003638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170511.84</v>
      </c>
      <c r="D1006" s="1">
        <f>BILANCA!E28</f>
        <v>199642.74</v>
      </c>
      <c r="E1006" s="1">
        <v>0</v>
      </c>
      <c r="F1006" s="1">
        <v>0</v>
      </c>
      <c r="G1006" s="2">
        <f t="shared" si="22"/>
        <v>13105.33836</v>
      </c>
      <c r="H1006" s="2">
        <f t="shared" si="19"/>
        <v>0.42000000001280569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16349.76</v>
      </c>
      <c r="D1007" s="1">
        <f>BILANCA!E29</f>
        <v>13079.810000000001</v>
      </c>
      <c r="E1007" s="1">
        <v>0</v>
      </c>
      <c r="F1007" s="1">
        <v>0</v>
      </c>
      <c r="G1007" s="2">
        <f t="shared" si="22"/>
        <v>1020.2251200000001</v>
      </c>
      <c r="H1007" s="2">
        <f t="shared" si="19"/>
        <v>0.42999999999847205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26159.61</v>
      </c>
      <c r="D1008" s="1">
        <f>BILANCA!E30</f>
        <v>26159.61</v>
      </c>
      <c r="E1008" s="1">
        <v>0</v>
      </c>
      <c r="F1008" s="1">
        <v>0</v>
      </c>
      <c r="G1008" s="2">
        <f t="shared" si="22"/>
        <v>1961.9707500000002</v>
      </c>
      <c r="H1008" s="2">
        <f t="shared" si="19"/>
        <v>0.77999999999883585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9809.85</v>
      </c>
      <c r="D1012" s="1">
        <f>BILANCA!E34</f>
        <v>13079.8</v>
      </c>
      <c r="E1012" s="1">
        <v>0</v>
      </c>
      <c r="F1012" s="1">
        <v>0</v>
      </c>
      <c r="G1012" s="2">
        <f t="shared" si="22"/>
        <v>1043.1140499999999</v>
      </c>
      <c r="H1012" s="2">
        <f t="shared" si="19"/>
        <v>0.3500000000003638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25722.720000000001</v>
      </c>
      <c r="D1013" s="1">
        <f>BILANCA!E35</f>
        <v>26108.79</v>
      </c>
      <c r="E1013" s="1">
        <v>0</v>
      </c>
      <c r="F1013" s="1">
        <v>0</v>
      </c>
      <c r="G1013" s="2">
        <f t="shared" si="22"/>
        <v>2338.2089999999998</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34712.53</v>
      </c>
      <c r="D1014" s="1">
        <f>BILANCA!E36</f>
        <v>35243.93</v>
      </c>
      <c r="E1014" s="1">
        <v>0</v>
      </c>
      <c r="F1014" s="1">
        <v>0</v>
      </c>
      <c r="G1014" s="2">
        <f t="shared" si="22"/>
        <v>3261.21209</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8989.81</v>
      </c>
      <c r="D1018" s="1">
        <f>BILANCA!E40</f>
        <v>9135.14</v>
      </c>
      <c r="E1018" s="1">
        <v>0</v>
      </c>
      <c r="F1018" s="1">
        <v>0</v>
      </c>
      <c r="G1018" s="2">
        <f t="shared" si="22"/>
        <v>954.10314999999991</v>
      </c>
      <c r="H1018" s="2">
        <f t="shared" si="19"/>
        <v>0.32999999999992724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597.25</v>
      </c>
      <c r="D1025" s="1">
        <f>BILANCA!E47</f>
        <v>597.25</v>
      </c>
      <c r="E1025" s="1">
        <v>0</v>
      </c>
      <c r="F1025" s="1">
        <v>0</v>
      </c>
      <c r="G1025" s="2">
        <f t="shared" si="22"/>
        <v>75.253500000000003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597.25</v>
      </c>
      <c r="D1028" s="1">
        <f>BILANCA!E50</f>
        <v>597.25</v>
      </c>
      <c r="E1028" s="1">
        <v>0</v>
      </c>
      <c r="F1028" s="1">
        <v>0</v>
      </c>
      <c r="G1028" s="2">
        <f t="shared" si="22"/>
        <v>80.628749999999997</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7349.8</v>
      </c>
      <c r="D1032" s="1">
        <f>BILANCA!E54</f>
        <v>7741.8</v>
      </c>
      <c r="E1032" s="1">
        <v>0</v>
      </c>
      <c r="F1032" s="1">
        <v>0</v>
      </c>
      <c r="G1032" s="2">
        <f t="shared" si="22"/>
        <v>1118.8366000000001</v>
      </c>
      <c r="H1032" s="2">
        <f t="shared" si="19"/>
        <v>0.3999999999996362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7349.8</v>
      </c>
      <c r="D1033" s="1">
        <f>BILANCA!E55</f>
        <v>7741.8</v>
      </c>
      <c r="E1033" s="1">
        <v>0</v>
      </c>
      <c r="F1033" s="1">
        <v>0</v>
      </c>
      <c r="G1033" s="2">
        <f t="shared" si="22"/>
        <v>1141.67</v>
      </c>
      <c r="H1033" s="2">
        <f t="shared" si="19"/>
        <v>0.3999999999996362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67876.899999999994</v>
      </c>
      <c r="D1046" s="1">
        <f>BILANCA!E68</f>
        <v>81953.31</v>
      </c>
      <c r="E1046" s="1">
        <v>0</v>
      </c>
      <c r="F1046" s="1">
        <v>0</v>
      </c>
      <c r="G1046" s="2">
        <f t="shared" si="22"/>
        <v>14602.36176</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3814.58</v>
      </c>
      <c r="D1047" s="1">
        <f>BILANCA!E69</f>
        <v>13000.02</v>
      </c>
      <c r="E1047" s="1">
        <v>0</v>
      </c>
      <c r="F1047" s="1">
        <v>0</v>
      </c>
      <c r="G1047" s="2">
        <f t="shared" si="22"/>
        <v>1908.1356800000001</v>
      </c>
      <c r="H1047" s="2">
        <f t="shared" si="19"/>
        <v>0.44000000000050932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3814.58</v>
      </c>
      <c r="D1048" s="1">
        <f>BILANCA!E70</f>
        <v>13000.02</v>
      </c>
      <c r="E1048" s="1">
        <v>0</v>
      </c>
      <c r="F1048" s="1">
        <v>0</v>
      </c>
      <c r="G1048" s="2">
        <f t="shared" si="22"/>
        <v>1937.9503</v>
      </c>
      <c r="H1048" s="2">
        <f t="shared" si="19"/>
        <v>0.44000000000050932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3814.58</v>
      </c>
      <c r="D1050" s="1">
        <f>BILANCA!E72</f>
        <v>13000.02</v>
      </c>
      <c r="E1050" s="1">
        <v>0</v>
      </c>
      <c r="F1050" s="1">
        <v>0</v>
      </c>
      <c r="G1050" s="2">
        <f t="shared" si="22"/>
        <v>1997.5795400000002</v>
      </c>
      <c r="H1050" s="2">
        <f t="shared" si="19"/>
        <v>0.44000000000050932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13098.48</v>
      </c>
      <c r="D1056" s="1">
        <f>BILANCA!E78</f>
        <v>6375.38</v>
      </c>
      <c r="E1056" s="1">
        <v>0</v>
      </c>
      <c r="F1056" s="1">
        <v>0</v>
      </c>
      <c r="G1056" s="2">
        <f t="shared" si="22"/>
        <v>1886.9945199999997</v>
      </c>
      <c r="H1056" s="2">
        <f t="shared" si="19"/>
        <v>0.85999999999967258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6213.46</v>
      </c>
      <c r="E1061" s="1">
        <v>0</v>
      </c>
      <c r="F1061" s="1">
        <v>0</v>
      </c>
      <c r="G1061" s="2">
        <f t="shared" si="22"/>
        <v>969.29975999999999</v>
      </c>
      <c r="H1061" s="2">
        <f t="shared" si="19"/>
        <v>0.46000000000003638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13098.48</v>
      </c>
      <c r="D1064" s="1">
        <f>BILANCA!E86</f>
        <v>161.91999999999999</v>
      </c>
      <c r="E1064" s="1">
        <v>0</v>
      </c>
      <c r="F1064" s="1">
        <v>0</v>
      </c>
      <c r="G1064" s="2">
        <f t="shared" si="22"/>
        <v>1087.2079199999998</v>
      </c>
      <c r="H1064" s="2">
        <f t="shared" si="19"/>
        <v>0.55999999999957595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52.48</v>
      </c>
      <c r="D1124" s="1">
        <f>BILANCA!E146</f>
        <v>49.91</v>
      </c>
      <c r="E1124" s="1">
        <v>0</v>
      </c>
      <c r="F1124" s="1">
        <v>0</v>
      </c>
      <c r="G1124" s="2">
        <f t="shared" si="22"/>
        <v>21.474299999999996</v>
      </c>
      <c r="H1124" s="2">
        <f t="shared" si="23"/>
        <v>0.57000000000000028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52.48</v>
      </c>
      <c r="D1138" s="1">
        <f>BILANCA!E160</f>
        <v>49.91</v>
      </c>
      <c r="E1138" s="1">
        <v>0</v>
      </c>
      <c r="F1138" s="1">
        <v>0</v>
      </c>
      <c r="G1138" s="2">
        <f t="shared" si="22"/>
        <v>23.606499999999997</v>
      </c>
      <c r="H1138" s="2">
        <f t="shared" si="23"/>
        <v>0.57000000000000028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50911.360000000001</v>
      </c>
      <c r="D1148" s="1">
        <f>BILANCA!E170</f>
        <v>62528</v>
      </c>
      <c r="E1148" s="1">
        <v>0</v>
      </c>
      <c r="F1148" s="1">
        <v>0</v>
      </c>
      <c r="G1148" s="2">
        <f t="shared" si="22"/>
        <v>29034.614400000002</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50911.360000000001</v>
      </c>
      <c r="D1151" s="1">
        <f>BILANCA!E173</f>
        <v>62528</v>
      </c>
      <c r="E1151" s="1">
        <v>0</v>
      </c>
      <c r="F1151" s="1">
        <v>0</v>
      </c>
      <c r="G1151" s="2">
        <f t="shared" si="22"/>
        <v>29562.516480000006</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2083343.2399999998</v>
      </c>
      <c r="D1152" s="1">
        <f>BILANCA!E175</f>
        <v>2071467.3299999998</v>
      </c>
      <c r="E1152" s="1">
        <v>0</v>
      </c>
      <c r="F1152" s="1">
        <v>0</v>
      </c>
      <c r="G1152" s="2">
        <f t="shared" si="22"/>
        <v>1052240.9650999999</v>
      </c>
      <c r="H1152" s="2">
        <f t="shared" si="23"/>
        <v>0.56999999959953129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68253.509999999995</v>
      </c>
      <c r="D1153" s="1">
        <f>BILANCA!E176</f>
        <v>66755.98000000001</v>
      </c>
      <c r="E1153" s="1">
        <v>0</v>
      </c>
      <c r="F1153" s="1">
        <v>0</v>
      </c>
      <c r="G1153" s="2">
        <f t="shared" si="22"/>
        <v>34300.129900000007</v>
      </c>
      <c r="H1153" s="2">
        <f t="shared" si="23"/>
        <v>0.50999999999476131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68253.509999999995</v>
      </c>
      <c r="D1154" s="1">
        <f>BILANCA!E177</f>
        <v>66755.98000000001</v>
      </c>
      <c r="E1154" s="1">
        <v>0</v>
      </c>
      <c r="F1154" s="1">
        <v>0</v>
      </c>
      <c r="G1154" s="2">
        <f t="shared" si="22"/>
        <v>34501.895370000006</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50379.839999999997</v>
      </c>
      <c r="D1155" s="1">
        <f>BILANCA!E178</f>
        <v>61115.4</v>
      </c>
      <c r="E1155" s="1">
        <v>0</v>
      </c>
      <c r="F1155" s="1">
        <v>0</v>
      </c>
      <c r="G1155" s="2">
        <f t="shared" si="22"/>
        <v>29689.030079999997</v>
      </c>
      <c r="H1155" s="2">
        <f t="shared" si="23"/>
        <v>0.56000000000494765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5400.32</v>
      </c>
      <c r="D1156" s="1">
        <f>BILANCA!E179</f>
        <v>5563.03</v>
      </c>
      <c r="E1156" s="1">
        <v>0</v>
      </c>
      <c r="F1156" s="1">
        <v>0</v>
      </c>
      <c r="G1156" s="2">
        <f t="shared" si="22"/>
        <v>2859.0637399999996</v>
      </c>
      <c r="H1156" s="2">
        <f t="shared" si="23"/>
        <v>0.3499999999994543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20.62</v>
      </c>
      <c r="D1157" s="1">
        <f>BILANCA!E180</f>
        <v>18.36</v>
      </c>
      <c r="E1157" s="1">
        <v>0</v>
      </c>
      <c r="F1157" s="1">
        <v>0</v>
      </c>
      <c r="G1157" s="2">
        <f t="shared" si="22"/>
        <v>9.9771599999999996</v>
      </c>
      <c r="H1157" s="2">
        <f t="shared" si="23"/>
        <v>0.73999999999999844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20.62</v>
      </c>
      <c r="D1160" s="1">
        <f>BILANCA!E183</f>
        <v>18.36</v>
      </c>
      <c r="E1160" s="1">
        <v>0</v>
      </c>
      <c r="F1160" s="1">
        <v>0</v>
      </c>
      <c r="G1160" s="2">
        <f t="shared" si="22"/>
        <v>10.149179999999999</v>
      </c>
      <c r="H1160" s="2">
        <f t="shared" si="23"/>
        <v>0.73999999999999844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12452.73</v>
      </c>
      <c r="D1165" s="1">
        <f>BILANCA!E188</f>
        <v>59.19</v>
      </c>
      <c r="E1165" s="1">
        <v>0</v>
      </c>
      <c r="F1165" s="1">
        <v>0</v>
      </c>
      <c r="G1165" s="2">
        <f t="shared" si="22"/>
        <v>2287.94202</v>
      </c>
      <c r="H1165" s="2">
        <f t="shared" si="23"/>
        <v>0.46000000000043428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2015089.7299999997</v>
      </c>
      <c r="D1214" s="1">
        <f>BILANCA!E237</f>
        <v>2004711.3499999999</v>
      </c>
      <c r="E1214" s="1">
        <v>0</v>
      </c>
      <c r="F1214" s="1">
        <v>0</v>
      </c>
      <c r="G1214" s="2">
        <f t="shared" si="22"/>
        <v>1391662.37133</v>
      </c>
      <c r="H1214" s="2">
        <f t="shared" si="23"/>
        <v>0.62000000011175871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2015466.3399999999</v>
      </c>
      <c r="D1215" s="1">
        <f>BILANCA!E238</f>
        <v>1989514.02</v>
      </c>
      <c r="E1215" s="1">
        <v>0</v>
      </c>
      <c r="F1215" s="1">
        <v>0</v>
      </c>
      <c r="G1215" s="2">
        <f t="shared" si="22"/>
        <v>1390722.6961600001</v>
      </c>
      <c r="H1215" s="2">
        <f t="shared" si="23"/>
        <v>0.35999999986961484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2015466.3399999999</v>
      </c>
      <c r="D1216" s="1">
        <f>BILANCA!E239</f>
        <v>1989514.02</v>
      </c>
      <c r="E1216" s="1">
        <v>0</v>
      </c>
      <c r="F1216" s="1">
        <v>0</v>
      </c>
      <c r="G1216" s="2">
        <f t="shared" si="22"/>
        <v>1396717.1905400001</v>
      </c>
      <c r="H1216" s="2">
        <f t="shared" si="23"/>
        <v>0.35999999986961484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1993577.39</v>
      </c>
      <c r="D1217" s="1">
        <f>BILANCA!E240</f>
        <v>1967625.07</v>
      </c>
      <c r="E1217" s="1">
        <v>0</v>
      </c>
      <c r="F1217" s="1">
        <v>0</v>
      </c>
      <c r="G1217" s="2">
        <f t="shared" si="22"/>
        <v>1387345.6420200001</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21888.95</v>
      </c>
      <c r="D1218" s="1">
        <f>BILANCA!E241</f>
        <v>21888.95</v>
      </c>
      <c r="E1218" s="1">
        <v>0</v>
      </c>
      <c r="F1218" s="1">
        <v>0</v>
      </c>
      <c r="G1218" s="2">
        <f t="shared" si="22"/>
        <v>15431.709750000002</v>
      </c>
      <c r="H1218" s="2">
        <f t="shared" si="23"/>
        <v>9.9999999998544808E-2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-429.09</v>
      </c>
      <c r="D1222" s="1">
        <f>BILANCA!E245</f>
        <v>15147.42</v>
      </c>
      <c r="E1222" s="1">
        <v>0</v>
      </c>
      <c r="F1222" s="1">
        <v>0</v>
      </c>
      <c r="G1222" s="2">
        <f t="shared" si="22"/>
        <v>7137.9142499999998</v>
      </c>
      <c r="H1222" s="2">
        <f t="shared" si="23"/>
        <v>0.51000000000004775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15147.42</v>
      </c>
      <c r="E1223" s="1">
        <v>0</v>
      </c>
      <c r="F1223" s="1">
        <v>0</v>
      </c>
      <c r="G1223" s="2">
        <f t="shared" si="22"/>
        <v>7270.7615999999998</v>
      </c>
      <c r="H1223" s="2">
        <f t="shared" si="23"/>
        <v>0.42000000000007276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15147.42</v>
      </c>
      <c r="E1224" s="1">
        <v>0</v>
      </c>
      <c r="F1224" s="1">
        <v>0</v>
      </c>
      <c r="G1224" s="2">
        <f t="shared" si="22"/>
        <v>7301.0564399999994</v>
      </c>
      <c r="H1224" s="2">
        <f t="shared" si="23"/>
        <v>0.42000000000007276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429.09</v>
      </c>
      <c r="D1227" s="1">
        <f>BILANCA!E250</f>
        <v>0</v>
      </c>
      <c r="E1227" s="1">
        <v>0</v>
      </c>
      <c r="F1227" s="1">
        <v>0</v>
      </c>
      <c r="G1227" s="2">
        <f t="shared" si="22"/>
        <v>104.69795999999999</v>
      </c>
      <c r="H1227" s="2">
        <f t="shared" si="23"/>
        <v>8.9999999999974989E-2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429.09</v>
      </c>
      <c r="D1228" s="1">
        <f>BILANCA!E251</f>
        <v>0</v>
      </c>
      <c r="E1228" s="1">
        <v>0</v>
      </c>
      <c r="F1228" s="1">
        <v>0</v>
      </c>
      <c r="G1228" s="2">
        <f t="shared" si="22"/>
        <v>105.12705</v>
      </c>
      <c r="H1228" s="2">
        <f t="shared" si="23"/>
        <v>8.9999999999974989E-2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52.48</v>
      </c>
      <c r="D1232" s="1">
        <f>BILANCA!E255</f>
        <v>49.91</v>
      </c>
      <c r="E1232" s="1">
        <v>0</v>
      </c>
      <c r="F1232" s="1">
        <v>0</v>
      </c>
      <c r="G1232" s="2">
        <f t="shared" si="22"/>
        <v>37.922699999999999</v>
      </c>
      <c r="H1232" s="2">
        <f t="shared" si="23"/>
        <v>0.57000000000000028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27931.24</v>
      </c>
      <c r="D1236" s="1">
        <f>BILANCA!E259</f>
        <v>443.79</v>
      </c>
      <c r="E1236" s="1">
        <v>0</v>
      </c>
      <c r="F1236" s="1">
        <v>0</v>
      </c>
      <c r="G1236" s="2">
        <f t="shared" si="22"/>
        <v>7291.1614600000003</v>
      </c>
      <c r="H1236" s="2">
        <f t="shared" si="23"/>
        <v>0.45000000000158025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27931.24</v>
      </c>
      <c r="D1237" s="1">
        <f>BILANCA!E260</f>
        <v>443.79</v>
      </c>
      <c r="E1237" s="1">
        <v>0</v>
      </c>
      <c r="F1237" s="1">
        <v>0</v>
      </c>
      <c r="G1237" s="2">
        <f t="shared" si="22"/>
        <v>7319.9802800000007</v>
      </c>
      <c r="H1237" s="2">
        <f t="shared" si="23"/>
        <v>0.45000000000158025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52.48</v>
      </c>
      <c r="D1241" s="1">
        <f>BILANCA!E265</f>
        <v>49.91</v>
      </c>
      <c r="E1241" s="1">
        <v>0</v>
      </c>
      <c r="F1241" s="1">
        <v>0</v>
      </c>
      <c r="G1241" s="2">
        <f t="shared" si="22"/>
        <v>39.293399999999998</v>
      </c>
      <c r="H1241" s="2">
        <f t="shared" si="23"/>
        <v>0.57000000000000028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13098.48</v>
      </c>
      <c r="D1244" s="1">
        <f>BILANCA!E268</f>
        <v>161.91999999999999</v>
      </c>
      <c r="E1244" s="1">
        <v>0</v>
      </c>
      <c r="F1244" s="1">
        <v>0</v>
      </c>
      <c r="G1244" s="2">
        <f t="shared" si="24"/>
        <v>3503.22552</v>
      </c>
      <c r="H1244" s="2">
        <f t="shared" si="23"/>
        <v>0.55999999999957595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2114.19</v>
      </c>
      <c r="D1263" s="1">
        <f>BILANCA!E287</f>
        <v>2218.9299999999998</v>
      </c>
      <c r="E1263" s="1">
        <v>0</v>
      </c>
      <c r="F1263" s="1">
        <v>0</v>
      </c>
      <c r="G1263" s="2">
        <f t="shared" si="24"/>
        <v>1834.5740000000001</v>
      </c>
      <c r="H1263" s="2">
        <f t="shared" si="23"/>
        <v>0.26000000000021828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66139.320000000007</v>
      </c>
      <c r="D1264" s="1">
        <f>BILANCA!E288</f>
        <v>64537.05</v>
      </c>
      <c r="E1264" s="1">
        <v>0</v>
      </c>
      <c r="F1264" s="1">
        <v>0</v>
      </c>
      <c r="G1264" s="2">
        <f t="shared" si="24"/>
        <v>54854.971020000012</v>
      </c>
      <c r="H1264" s="2">
        <f t="shared" si="23"/>
        <v>0.3700000000098953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12452.73</v>
      </c>
      <c r="D1274" s="1">
        <f>BILANCA!E298</f>
        <v>0</v>
      </c>
      <c r="E1274" s="1">
        <v>0</v>
      </c>
      <c r="F1274" s="1">
        <v>0</v>
      </c>
      <c r="G1274" s="2">
        <f t="shared" si="24"/>
        <v>3623.7444299999997</v>
      </c>
      <c r="H1274" s="2">
        <f t="shared" si="23"/>
        <v>0.27000000000043656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59.19</v>
      </c>
      <c r="E1278" s="1">
        <v>0</v>
      </c>
      <c r="F1278" s="1">
        <v>0</v>
      </c>
      <c r="G1278" s="2">
        <f t="shared" si="24"/>
        <v>34.9221</v>
      </c>
      <c r="H1278" s="2">
        <f t="shared" si="23"/>
        <v>0.18999999999999773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759201.33000000007</v>
      </c>
      <c r="D1408" s="1">
        <f>'RAS-funkcijski'!E114</f>
        <v>895906.76</v>
      </c>
      <c r="E1408" s="1">
        <v>0</v>
      </c>
      <c r="F1408" s="1">
        <v>0</v>
      </c>
      <c r="G1408" s="2">
        <f t="shared" si="24"/>
        <v>280611.6335</v>
      </c>
      <c r="H1408" s="2">
        <f t="shared" si="27"/>
        <v>0.57000000006519258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730798.77</v>
      </c>
      <c r="D1409" s="1">
        <f>'RAS-funkcijski'!E115</f>
        <v>865501.28</v>
      </c>
      <c r="E1409" s="1">
        <v>0</v>
      </c>
      <c r="F1409" s="1">
        <v>0</v>
      </c>
      <c r="G1409" s="2">
        <f t="shared" si="24"/>
        <v>273259.94763000001</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730798.77</v>
      </c>
      <c r="D1411" s="1">
        <f>'RAS-funkcijski'!E117</f>
        <v>865501.28</v>
      </c>
      <c r="E1411" s="1">
        <v>0</v>
      </c>
      <c r="F1411" s="1">
        <v>0</v>
      </c>
      <c r="G1411" s="2">
        <f t="shared" si="24"/>
        <v>278183.55029000004</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28402.560000000001</v>
      </c>
      <c r="D1420" s="1">
        <f>'RAS-funkcijski'!E126</f>
        <v>30405.48</v>
      </c>
      <c r="E1420" s="1">
        <v>0</v>
      </c>
      <c r="F1420" s="1">
        <v>0</v>
      </c>
      <c r="G1420" s="2">
        <f t="shared" si="24"/>
        <v>10884.049439999999</v>
      </c>
      <c r="H1420" s="2">
        <f t="shared" si="27"/>
        <v>0.91999999999825377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759201.33000000007</v>
      </c>
      <c r="D1435" s="13">
        <f>'RAS-funkcijski'!E141</f>
        <v>895906.76</v>
      </c>
      <c r="E1435" s="13">
        <v>0</v>
      </c>
      <c r="F1435" s="13">
        <v>0</v>
      </c>
      <c r="G1435" s="14">
        <f t="shared" si="24"/>
        <v>349489.03445000004</v>
      </c>
      <c r="H1435" s="14">
        <f t="shared" si="27"/>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28645.32</v>
      </c>
      <c r="D1436" s="6">
        <f>'P-VRIO'!E5</f>
        <v>0</v>
      </c>
      <c r="E1436" s="6">
        <v>0</v>
      </c>
      <c r="F1436" s="6">
        <v>0</v>
      </c>
      <c r="G1436" s="7">
        <f t="shared" si="24"/>
        <v>28.645320000000002</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28645.32</v>
      </c>
      <c r="D1453" s="1">
        <f>'P-VRIO'!E22</f>
        <v>0</v>
      </c>
      <c r="E1453" s="1">
        <v>0</v>
      </c>
      <c r="F1453" s="1">
        <v>0</v>
      </c>
      <c r="G1453" s="2">
        <f t="shared" si="24"/>
        <v>515.61575999999991</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28645.32</v>
      </c>
      <c r="D1454" s="1">
        <f>'P-VRIO'!E23</f>
        <v>0</v>
      </c>
      <c r="E1454" s="1">
        <v>0</v>
      </c>
      <c r="F1454" s="1">
        <v>0</v>
      </c>
      <c r="G1454" s="2">
        <f t="shared" si="24"/>
        <v>544.26107999999999</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28645.32</v>
      </c>
      <c r="D1456" s="1">
        <f>'P-VRIO'!E25</f>
        <v>0</v>
      </c>
      <c r="E1456" s="1">
        <v>0</v>
      </c>
      <c r="F1456" s="1">
        <v>0</v>
      </c>
      <c r="G1456" s="2">
        <f t="shared" si="24"/>
        <v>601.55172000000005</v>
      </c>
      <c r="H1456" s="2">
        <f t="shared" si="27"/>
        <v>0.31999999999970896</v>
      </c>
      <c r="I1456" s="10">
        <f t="shared" si="30"/>
        <v>192.49655039982494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68253.509999999995</v>
      </c>
      <c r="D1480" s="6"/>
      <c r="E1480" s="6">
        <v>0</v>
      </c>
      <c r="F1480" s="6">
        <v>0</v>
      </c>
      <c r="G1480" s="7">
        <f t="shared" ref="G1480:G1580" si="34">B1480/1000*C1480</f>
        <v>68.253509999999991</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916096.39</v>
      </c>
      <c r="D1481" s="1">
        <v>0</v>
      </c>
      <c r="E1481" s="1">
        <v>0</v>
      </c>
      <c r="F1481" s="1">
        <v>0</v>
      </c>
      <c r="G1481" s="2">
        <f t="shared" si="34"/>
        <v>1832.1927800000001</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9823.2099999999991</v>
      </c>
      <c r="D1482" s="1">
        <v>0</v>
      </c>
      <c r="E1482" s="1">
        <v>0</v>
      </c>
      <c r="F1482" s="1">
        <v>0</v>
      </c>
      <c r="G1482" s="2">
        <f t="shared" si="34"/>
        <v>29.469629999999999</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905098.28</v>
      </c>
      <c r="D1483" s="1">
        <v>0</v>
      </c>
      <c r="E1483" s="1">
        <v>0</v>
      </c>
      <c r="F1483" s="1">
        <v>0</v>
      </c>
      <c r="G1483" s="2">
        <f t="shared" si="34"/>
        <v>3620.3931200000002</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755170.42</v>
      </c>
      <c r="D1484" s="1">
        <v>0</v>
      </c>
      <c r="E1484" s="1">
        <v>0</v>
      </c>
      <c r="F1484" s="1">
        <v>0</v>
      </c>
      <c r="G1484" s="2">
        <f t="shared" si="34"/>
        <v>3775.8521000000001</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144157.17000000001</v>
      </c>
      <c r="D1485" s="1">
        <v>0</v>
      </c>
      <c r="E1485" s="1">
        <v>0</v>
      </c>
      <c r="F1485" s="1">
        <v>0</v>
      </c>
      <c r="G1485" s="2">
        <f t="shared" si="34"/>
        <v>864.94302000000005</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200.47</v>
      </c>
      <c r="D1486" s="1">
        <v>0</v>
      </c>
      <c r="E1486" s="1">
        <v>0</v>
      </c>
      <c r="F1486" s="1">
        <v>0</v>
      </c>
      <c r="G1486" s="2">
        <f t="shared" si="34"/>
        <v>1.4032899999999999</v>
      </c>
      <c r="H1486" s="2">
        <f t="shared" si="35"/>
        <v>0.46999999999999886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5570.22</v>
      </c>
      <c r="D1489" s="1">
        <v>0</v>
      </c>
      <c r="E1489" s="1">
        <v>0</v>
      </c>
      <c r="F1489" s="1">
        <v>0</v>
      </c>
      <c r="G1489" s="2">
        <f t="shared" si="34"/>
        <v>55.702200000000005</v>
      </c>
      <c r="H1489" s="2">
        <f t="shared" si="35"/>
        <v>0.22000000000025466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1174.9000000000001</v>
      </c>
      <c r="D1492" s="1">
        <v>0</v>
      </c>
      <c r="E1492" s="1">
        <v>0</v>
      </c>
      <c r="F1492" s="1">
        <v>0</v>
      </c>
      <c r="G1492" s="2">
        <f t="shared" si="34"/>
        <v>15.2737</v>
      </c>
      <c r="H1492" s="2">
        <f t="shared" si="35"/>
        <v>9.9999999999909051E-2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917593.91999999993</v>
      </c>
      <c r="D1499" s="1">
        <v>0</v>
      </c>
      <c r="E1499" s="1">
        <v>0</v>
      </c>
      <c r="F1499" s="1">
        <v>0</v>
      </c>
      <c r="G1499" s="2">
        <f t="shared" si="34"/>
        <v>18351.878399999998</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22216.75</v>
      </c>
      <c r="D1500" s="1">
        <v>0</v>
      </c>
      <c r="E1500" s="1">
        <v>0</v>
      </c>
      <c r="F1500" s="1">
        <v>0</v>
      </c>
      <c r="G1500" s="2">
        <f t="shared" si="34"/>
        <v>466.55175000000003</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894202.2699999999</v>
      </c>
      <c r="D1501" s="1">
        <v>0</v>
      </c>
      <c r="E1501" s="1">
        <v>0</v>
      </c>
      <c r="F1501" s="1">
        <v>0</v>
      </c>
      <c r="G1501" s="2">
        <f t="shared" si="34"/>
        <v>19672.449939999995</v>
      </c>
      <c r="H1501" s="2">
        <f t="shared" si="35"/>
        <v>0.26999999990221113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744434.86</v>
      </c>
      <c r="D1502" s="1">
        <v>0</v>
      </c>
      <c r="E1502" s="1">
        <v>0</v>
      </c>
      <c r="F1502" s="1">
        <v>0</v>
      </c>
      <c r="G1502" s="2">
        <f t="shared" si="34"/>
        <v>17122.001779999999</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143994.46</v>
      </c>
      <c r="D1503" s="1">
        <v>0</v>
      </c>
      <c r="E1503" s="1">
        <v>0</v>
      </c>
      <c r="F1503" s="1">
        <v>0</v>
      </c>
      <c r="G1503" s="2">
        <f t="shared" si="34"/>
        <v>3455.8670400000001</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202.73</v>
      </c>
      <c r="D1504" s="1">
        <v>0</v>
      </c>
      <c r="E1504" s="1">
        <v>0</v>
      </c>
      <c r="F1504" s="1">
        <v>0</v>
      </c>
      <c r="G1504" s="2">
        <f t="shared" si="34"/>
        <v>5.0682499999999999</v>
      </c>
      <c r="H1504" s="2">
        <f t="shared" si="35"/>
        <v>0.27000000000001023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5570.22</v>
      </c>
      <c r="D1507" s="1">
        <v>0</v>
      </c>
      <c r="E1507" s="1">
        <v>0</v>
      </c>
      <c r="F1507" s="1">
        <v>0</v>
      </c>
      <c r="G1507" s="2">
        <f t="shared" si="34"/>
        <v>155.96616</v>
      </c>
      <c r="H1507" s="2">
        <f t="shared" si="35"/>
        <v>0.22000000000025466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1174.9000000000001</v>
      </c>
      <c r="D1510" s="1">
        <v>0</v>
      </c>
      <c r="E1510" s="1">
        <v>0</v>
      </c>
      <c r="F1510" s="1">
        <v>0</v>
      </c>
      <c r="G1510" s="2">
        <f t="shared" si="34"/>
        <v>36.421900000000001</v>
      </c>
      <c r="H1510" s="2">
        <f t="shared" si="35"/>
        <v>9.9999999999909051E-2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66755.980000000098</v>
      </c>
      <c r="D1517" s="1">
        <v>0</v>
      </c>
      <c r="E1517" s="1">
        <v>0</v>
      </c>
      <c r="F1517" s="1">
        <v>0</v>
      </c>
      <c r="G1517" s="2">
        <f t="shared" si="34"/>
        <v>2536.7272400000038</v>
      </c>
      <c r="H1517" s="2">
        <f t="shared" si="35"/>
        <v>1.999999990221113E-2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2218.9299999999998</v>
      </c>
      <c r="D1518" s="1">
        <v>0</v>
      </c>
      <c r="E1518" s="1">
        <v>0</v>
      </c>
      <c r="F1518" s="1">
        <v>0</v>
      </c>
      <c r="G1518" s="2">
        <f t="shared" si="34"/>
        <v>86.538269999999997</v>
      </c>
      <c r="H1518" s="2">
        <f t="shared" si="35"/>
        <v>7.0000000000163709E-2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2218.9299999999998</v>
      </c>
      <c r="D1524" s="1">
        <v>0</v>
      </c>
      <c r="E1524" s="1">
        <v>0</v>
      </c>
      <c r="F1524" s="1">
        <v>0</v>
      </c>
      <c r="G1524" s="2">
        <f t="shared" si="34"/>
        <v>99.851849999999985</v>
      </c>
      <c r="H1524" s="2">
        <f t="shared" si="35"/>
        <v>7.0000000000163709E-2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2218.9299999999998</v>
      </c>
      <c r="D1530" s="1">
        <v>0</v>
      </c>
      <c r="E1530" s="1">
        <v>0</v>
      </c>
      <c r="F1530" s="1">
        <v>0</v>
      </c>
      <c r="G1530" s="2">
        <f t="shared" si="34"/>
        <v>113.16542999999999</v>
      </c>
      <c r="H1530" s="2">
        <f t="shared" si="35"/>
        <v>7.0000000000163709E-2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2218.9299999999998</v>
      </c>
      <c r="D1531" s="1">
        <v>0</v>
      </c>
      <c r="E1531" s="1">
        <v>0</v>
      </c>
      <c r="F1531" s="1">
        <v>0</v>
      </c>
      <c r="G1531" s="2">
        <f t="shared" si="34"/>
        <v>115.38435999999999</v>
      </c>
      <c r="H1531" s="2">
        <f t="shared" si="35"/>
        <v>7.0000000000163709E-2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64537.05</v>
      </c>
      <c r="D1576" s="1">
        <v>0</v>
      </c>
      <c r="E1576" s="1">
        <v>0</v>
      </c>
      <c r="F1576" s="1">
        <v>0</v>
      </c>
      <c r="G1576" s="2">
        <f t="shared" si="34"/>
        <v>6260.0938500000002</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59.19</v>
      </c>
      <c r="D1577" s="1">
        <v>0</v>
      </c>
      <c r="E1577" s="1">
        <v>0</v>
      </c>
      <c r="F1577" s="1">
        <v>0</v>
      </c>
      <c r="G1577" s="2">
        <f t="shared" si="34"/>
        <v>5.8006200000000003</v>
      </c>
      <c r="H1577" s="2">
        <f t="shared" si="35"/>
        <v>0.18999999999999773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64477.86</v>
      </c>
      <c r="D1578" s="1">
        <v>0</v>
      </c>
      <c r="E1578" s="1">
        <v>0</v>
      </c>
      <c r="F1578" s="1">
        <v>0</v>
      </c>
      <c r="G1578" s="2">
        <f t="shared" si="34"/>
        <v>6383.3081400000001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746601.46</v>
      </c>
      <c r="I16" s="170">
        <f>'PR-RAS'!E6</f>
        <v>911483.26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748418.13</v>
      </c>
      <c r="I17" s="170">
        <f>'PR-RAS'!E151</f>
        <v>894731.86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15147.42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429.08999999999469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2015466.3399999999</v>
      </c>
      <c r="I20" s="173">
        <f>BILANCA!E7</f>
        <v>1989514.02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67876.899999999994</v>
      </c>
      <c r="I21" s="175">
        <f>BILANCA!E68</f>
        <v>81953.31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68253.509999999995</v>
      </c>
      <c r="I22" s="175">
        <f>BILANCA!E176</f>
        <v>66755.98000000001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2015089.7299999997</v>
      </c>
      <c r="I23" s="177">
        <f>BILANCA!E237</f>
        <v>2004711.3499999999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759201.33000000007</v>
      </c>
      <c r="I27" s="175">
        <f>'RAS-funkcijski'!E114</f>
        <v>895906.76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759201.33000000007</v>
      </c>
      <c r="I28" s="179">
        <f>'RAS-funkcijski'!E141</f>
        <v>895906.76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28645.32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28645.32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68253.509999999995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66755.980000000098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2218.9299999999998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64537.05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746601.46</v>
      </c>
      <c r="E6" s="51">
        <f>E7+E44+E50+E82+E106+E124+E133+E139</f>
        <v>911483.26</v>
      </c>
      <c r="F6" s="52">
        <f t="shared" ref="F6:F131" si="0">IF(D6&lt;&gt;0,IF(E6/D6&gt;=100,"&gt;&gt;100",E6/D6*100),"-")</f>
        <v>122.08431255947451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654362.57999999996</v>
      </c>
      <c r="E50" s="51">
        <f>E51+E54+E59+E62+E65+E68+E71+E74+E77</f>
        <v>822691.46</v>
      </c>
      <c r="F50" s="52">
        <f t="shared" si="0"/>
        <v>125.72409932120507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646659.38</v>
      </c>
      <c r="E68" s="51">
        <f t="shared" si="15"/>
        <v>803578.26</v>
      </c>
      <c r="F68" s="52">
        <f t="shared" si="0"/>
        <v>124.2660796167528</v>
      </c>
    </row>
    <row r="69" spans="1:6" ht="12.75" customHeight="1" x14ac:dyDescent="0.2">
      <c r="A69" s="53" t="s">
        <v>184</v>
      </c>
      <c r="B69" s="85" t="s">
        <v>185</v>
      </c>
      <c r="C69" s="50" t="s">
        <v>184</v>
      </c>
      <c r="D69" s="242">
        <v>646297.63</v>
      </c>
      <c r="E69" s="242">
        <v>803122.93</v>
      </c>
      <c r="F69" s="52">
        <f t="shared" si="0"/>
        <v>124.26518259087536</v>
      </c>
    </row>
    <row r="70" spans="1:6" ht="24" x14ac:dyDescent="0.2">
      <c r="A70" s="53" t="s">
        <v>186</v>
      </c>
      <c r="B70" s="85" t="s">
        <v>187</v>
      </c>
      <c r="C70" s="50" t="s">
        <v>186</v>
      </c>
      <c r="D70" s="242">
        <v>361.75</v>
      </c>
      <c r="E70" s="242">
        <v>455.33</v>
      </c>
      <c r="F70" s="52">
        <f t="shared" si="0"/>
        <v>125.86869384934347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7703.2</v>
      </c>
      <c r="E74" s="51">
        <f t="shared" si="17"/>
        <v>19113.2</v>
      </c>
      <c r="F74" s="52">
        <f t="shared" si="0"/>
        <v>248.12026170941951</v>
      </c>
    </row>
    <row r="75" spans="1:6" ht="12.75" customHeight="1" x14ac:dyDescent="0.2">
      <c r="A75" s="53" t="s">
        <v>196</v>
      </c>
      <c r="B75" s="85" t="s">
        <v>197</v>
      </c>
      <c r="C75" s="50" t="s">
        <v>196</v>
      </c>
      <c r="D75" s="242">
        <v>7703.2</v>
      </c>
      <c r="E75" s="242">
        <v>19113.2</v>
      </c>
      <c r="F75" s="52">
        <f t="shared" si="0"/>
        <v>248.12026170941951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15.88</v>
      </c>
      <c r="E82" s="51">
        <f t="shared" si="19"/>
        <v>12.12</v>
      </c>
      <c r="F82" s="52">
        <f t="shared" si="0"/>
        <v>76.322418136020147</v>
      </c>
    </row>
    <row r="83" spans="1:6" ht="12.75" customHeight="1" x14ac:dyDescent="0.2">
      <c r="A83" s="53">
        <v>641</v>
      </c>
      <c r="B83" s="85" t="s">
        <v>212</v>
      </c>
      <c r="C83" s="50" t="s">
        <v>213</v>
      </c>
      <c r="D83" s="51">
        <f t="shared" ref="D83:E83" si="20">SUM(D84:D90)</f>
        <v>15.88</v>
      </c>
      <c r="E83" s="51">
        <f t="shared" si="20"/>
        <v>12.12</v>
      </c>
      <c r="F83" s="52">
        <f t="shared" si="0"/>
        <v>76.322418136020147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15.88</v>
      </c>
      <c r="E85" s="242">
        <v>12.12</v>
      </c>
      <c r="F85" s="52">
        <f t="shared" si="0"/>
        <v>76.322418136020147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4757.87</v>
      </c>
      <c r="E106" s="51">
        <f t="shared" si="23"/>
        <v>4699.2</v>
      </c>
      <c r="F106" s="52">
        <f t="shared" si="0"/>
        <v>98.766885181814544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4757.87</v>
      </c>
      <c r="E112" s="51">
        <f t="shared" si="25"/>
        <v>4699.2</v>
      </c>
      <c r="F112" s="52">
        <f t="shared" si="0"/>
        <v>98.766885181814544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4757.87</v>
      </c>
      <c r="E117" s="242">
        <v>4699.2</v>
      </c>
      <c r="F117" s="52">
        <f t="shared" si="0"/>
        <v>98.766885181814544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16154.05</v>
      </c>
      <c r="E124" s="51">
        <f t="shared" si="27"/>
        <v>12351.04</v>
      </c>
      <c r="F124" s="52">
        <f t="shared" si="0"/>
        <v>76.457854222315774</v>
      </c>
    </row>
    <row r="125" spans="1:6" ht="12.75" customHeight="1" x14ac:dyDescent="0.2">
      <c r="A125" s="53">
        <v>661</v>
      </c>
      <c r="B125" s="86" t="s">
        <v>296</v>
      </c>
      <c r="C125" s="50" t="s">
        <v>297</v>
      </c>
      <c r="D125" s="51">
        <f t="shared" ref="D125:E125" si="28">SUM(D126:D127)</f>
        <v>783.83</v>
      </c>
      <c r="E125" s="51">
        <f t="shared" si="28"/>
        <v>857.68</v>
      </c>
      <c r="F125" s="52">
        <f t="shared" si="0"/>
        <v>109.42168582473239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783.83</v>
      </c>
      <c r="E127" s="242">
        <v>857.68</v>
      </c>
      <c r="F127" s="52">
        <f t="shared" si="0"/>
        <v>109.42168582473239</v>
      </c>
    </row>
    <row r="128" spans="1:6" ht="24" x14ac:dyDescent="0.2">
      <c r="A128" s="53">
        <v>663</v>
      </c>
      <c r="B128" s="231" t="s">
        <v>302</v>
      </c>
      <c r="C128" s="50" t="s">
        <v>303</v>
      </c>
      <c r="D128" s="51">
        <f t="shared" ref="D128:E128" si="29">SUM(D129:D132)</f>
        <v>15370.22</v>
      </c>
      <c r="E128" s="51">
        <f t="shared" si="29"/>
        <v>11493.36</v>
      </c>
      <c r="F128" s="52">
        <f t="shared" si="0"/>
        <v>74.776808659863036</v>
      </c>
    </row>
    <row r="129" spans="1:6" ht="12.75" customHeight="1" x14ac:dyDescent="0.2">
      <c r="A129" s="53">
        <v>6631</v>
      </c>
      <c r="B129" s="86" t="s">
        <v>304</v>
      </c>
      <c r="C129" s="50" t="s">
        <v>305</v>
      </c>
      <c r="D129" s="242">
        <v>3036.89</v>
      </c>
      <c r="E129" s="242">
        <v>11493.36</v>
      </c>
      <c r="F129" s="52">
        <f t="shared" si="0"/>
        <v>378.4582253555447</v>
      </c>
    </row>
    <row r="130" spans="1:6" ht="12.75" customHeight="1" x14ac:dyDescent="0.2">
      <c r="A130" s="53">
        <v>6632</v>
      </c>
      <c r="B130" s="232" t="s">
        <v>306</v>
      </c>
      <c r="C130" s="50" t="s">
        <v>307</v>
      </c>
      <c r="D130" s="242">
        <v>12333.33</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71311.08</v>
      </c>
      <c r="E133" s="51">
        <f t="shared" si="30"/>
        <v>71729.440000000002</v>
      </c>
      <c r="F133" s="52">
        <f t="shared" ref="F133:F223" si="31">IF(D133&lt;&gt;0,IF(E133/D133&gt;=100,"&gt;&gt;100",E133/D133*100),"-")</f>
        <v>100.58666900010489</v>
      </c>
    </row>
    <row r="134" spans="1:6" ht="24" x14ac:dyDescent="0.2">
      <c r="A134" s="53">
        <v>671</v>
      </c>
      <c r="B134" s="232" t="s">
        <v>314</v>
      </c>
      <c r="C134" s="50" t="s">
        <v>315</v>
      </c>
      <c r="D134" s="51">
        <f t="shared" ref="D134:E134" si="32">SUM(D135:D137)</f>
        <v>71311.08</v>
      </c>
      <c r="E134" s="51">
        <f t="shared" si="32"/>
        <v>71729.440000000002</v>
      </c>
      <c r="F134" s="52">
        <f t="shared" si="31"/>
        <v>100.58666900010489</v>
      </c>
    </row>
    <row r="135" spans="1:6" ht="12.75" customHeight="1" x14ac:dyDescent="0.2">
      <c r="A135" s="53">
        <v>6711</v>
      </c>
      <c r="B135" s="85" t="s">
        <v>316</v>
      </c>
      <c r="C135" s="50" t="s">
        <v>317</v>
      </c>
      <c r="D135" s="242">
        <v>70912.91</v>
      </c>
      <c r="E135" s="242">
        <v>71729.440000000002</v>
      </c>
      <c r="F135" s="52">
        <f t="shared" si="31"/>
        <v>101.15145465050017</v>
      </c>
    </row>
    <row r="136" spans="1:6" ht="24" x14ac:dyDescent="0.2">
      <c r="A136" s="53">
        <v>6712</v>
      </c>
      <c r="B136" s="232" t="s">
        <v>318</v>
      </c>
      <c r="C136" s="50" t="s">
        <v>319</v>
      </c>
      <c r="D136" s="242">
        <v>398.17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748418.13</v>
      </c>
      <c r="E151" s="51">
        <f t="shared" si="35"/>
        <v>894731.86</v>
      </c>
      <c r="F151" s="52">
        <f t="shared" si="31"/>
        <v>119.54973084363951</v>
      </c>
    </row>
    <row r="152" spans="1:6" ht="12.75" customHeight="1" x14ac:dyDescent="0.2">
      <c r="A152" s="53">
        <v>31</v>
      </c>
      <c r="B152" s="85" t="s">
        <v>349</v>
      </c>
      <c r="C152" s="50" t="s">
        <v>35</v>
      </c>
      <c r="D152" s="51">
        <f t="shared" ref="D152:E152" si="36">D153+D158+D159</f>
        <v>588538.98</v>
      </c>
      <c r="E152" s="51">
        <f t="shared" si="36"/>
        <v>739763.70000000007</v>
      </c>
      <c r="F152" s="52">
        <f t="shared" si="31"/>
        <v>125.69493697766629</v>
      </c>
    </row>
    <row r="153" spans="1:6" ht="12.75" customHeight="1" x14ac:dyDescent="0.2">
      <c r="A153" s="53">
        <v>311</v>
      </c>
      <c r="B153" s="85" t="s">
        <v>350</v>
      </c>
      <c r="C153" s="50" t="s">
        <v>351</v>
      </c>
      <c r="D153" s="51">
        <f t="shared" ref="D153:E153" si="37">SUM(D154:D157)</f>
        <v>484407.93</v>
      </c>
      <c r="E153" s="51">
        <f t="shared" si="37"/>
        <v>606937.19000000006</v>
      </c>
      <c r="F153" s="52">
        <f t="shared" si="31"/>
        <v>125.29464371072538</v>
      </c>
    </row>
    <row r="154" spans="1:6" ht="12.75" customHeight="1" x14ac:dyDescent="0.2">
      <c r="A154" s="53">
        <v>3111</v>
      </c>
      <c r="B154" s="85" t="s">
        <v>352</v>
      </c>
      <c r="C154" s="50" t="s">
        <v>353</v>
      </c>
      <c r="D154" s="242">
        <v>471239.58</v>
      </c>
      <c r="E154" s="242">
        <v>595557.13</v>
      </c>
      <c r="F154" s="52">
        <f t="shared" si="31"/>
        <v>126.38096528309441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11572.73</v>
      </c>
      <c r="E156" s="242">
        <v>11380.06</v>
      </c>
      <c r="F156" s="52">
        <f t="shared" si="31"/>
        <v>98.335137862889738</v>
      </c>
    </row>
    <row r="157" spans="1:6" ht="12.75" customHeight="1" x14ac:dyDescent="0.2">
      <c r="A157" s="53">
        <v>3114</v>
      </c>
      <c r="B157" s="85" t="s">
        <v>358</v>
      </c>
      <c r="C157" s="50" t="s">
        <v>359</v>
      </c>
      <c r="D157" s="242">
        <v>1595.62</v>
      </c>
      <c r="E157" s="242"/>
      <c r="F157" s="52">
        <f t="shared" si="31"/>
        <v>0</v>
      </c>
    </row>
    <row r="158" spans="1:6" ht="12.75" customHeight="1" x14ac:dyDescent="0.2">
      <c r="A158" s="53">
        <v>312</v>
      </c>
      <c r="B158" s="85" t="s">
        <v>360</v>
      </c>
      <c r="C158" s="50" t="s">
        <v>361</v>
      </c>
      <c r="D158" s="242">
        <v>24191.73</v>
      </c>
      <c r="E158" s="242">
        <v>32681.759999999998</v>
      </c>
      <c r="F158" s="52">
        <f t="shared" si="31"/>
        <v>135.09476172229105</v>
      </c>
    </row>
    <row r="159" spans="1:6" ht="12.75" customHeight="1" x14ac:dyDescent="0.2">
      <c r="A159" s="53">
        <v>313</v>
      </c>
      <c r="B159" s="85" t="s">
        <v>362</v>
      </c>
      <c r="C159" s="50" t="s">
        <v>363</v>
      </c>
      <c r="D159" s="51">
        <f t="shared" ref="D159:E159" si="38">SUM(D160:D162)</f>
        <v>79939.320000000007</v>
      </c>
      <c r="E159" s="51">
        <f t="shared" si="38"/>
        <v>100144.75</v>
      </c>
      <c r="F159" s="52">
        <f t="shared" si="31"/>
        <v>125.27595931514053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79910.33</v>
      </c>
      <c r="E161" s="242">
        <v>100144.75</v>
      </c>
      <c r="F161" s="52">
        <f t="shared" si="31"/>
        <v>125.32140713221933</v>
      </c>
    </row>
    <row r="162" spans="1:6" ht="12.75" customHeight="1" x14ac:dyDescent="0.2">
      <c r="A162" s="53">
        <v>3133</v>
      </c>
      <c r="B162" s="85" t="s">
        <v>367</v>
      </c>
      <c r="C162" s="50" t="s">
        <v>368</v>
      </c>
      <c r="D162" s="242">
        <v>28.99</v>
      </c>
      <c r="E162" s="242"/>
      <c r="F162" s="52">
        <f t="shared" si="31"/>
        <v>0</v>
      </c>
    </row>
    <row r="163" spans="1:6" ht="12.75" customHeight="1" x14ac:dyDescent="0.2">
      <c r="A163" s="53">
        <v>32</v>
      </c>
      <c r="B163" s="85" t="s">
        <v>369</v>
      </c>
      <c r="C163" s="50" t="s">
        <v>370</v>
      </c>
      <c r="D163" s="51">
        <f t="shared" ref="D163:E163" si="39">D164+D169+D177+D187+D188</f>
        <v>153853.22</v>
      </c>
      <c r="E163" s="51">
        <f t="shared" si="39"/>
        <v>148993.08000000002</v>
      </c>
      <c r="F163" s="52">
        <f t="shared" si="31"/>
        <v>96.84105409038564</v>
      </c>
    </row>
    <row r="164" spans="1:6" ht="12.75" customHeight="1" x14ac:dyDescent="0.2">
      <c r="A164" s="53">
        <v>321</v>
      </c>
      <c r="B164" s="85" t="s">
        <v>371</v>
      </c>
      <c r="C164" s="50" t="s">
        <v>372</v>
      </c>
      <c r="D164" s="51">
        <f t="shared" ref="D164:E164" si="40">SUM(D165:D168)</f>
        <v>36319.39</v>
      </c>
      <c r="E164" s="51">
        <f t="shared" si="40"/>
        <v>27766.54</v>
      </c>
      <c r="F164" s="52">
        <f t="shared" si="31"/>
        <v>76.451008676081841</v>
      </c>
    </row>
    <row r="165" spans="1:6" ht="12.75" customHeight="1" x14ac:dyDescent="0.2">
      <c r="A165" s="53">
        <v>3211</v>
      </c>
      <c r="B165" s="85" t="s">
        <v>373</v>
      </c>
      <c r="C165" s="50" t="s">
        <v>374</v>
      </c>
      <c r="D165" s="242">
        <v>6885.13</v>
      </c>
      <c r="E165" s="242">
        <v>7944.78</v>
      </c>
      <c r="F165" s="52">
        <f t="shared" si="31"/>
        <v>115.39041383387097</v>
      </c>
    </row>
    <row r="166" spans="1:6" ht="12.75" customHeight="1" x14ac:dyDescent="0.2">
      <c r="A166" s="53">
        <v>3212</v>
      </c>
      <c r="B166" s="85" t="s">
        <v>375</v>
      </c>
      <c r="C166" s="50" t="s">
        <v>376</v>
      </c>
      <c r="D166" s="242">
        <v>16232.46</v>
      </c>
      <c r="E166" s="242">
        <v>15222.36</v>
      </c>
      <c r="F166" s="52">
        <f t="shared" si="31"/>
        <v>93.777283295323087</v>
      </c>
    </row>
    <row r="167" spans="1:6" ht="12.75" customHeight="1" x14ac:dyDescent="0.2">
      <c r="A167" s="53">
        <v>3213</v>
      </c>
      <c r="B167" s="85" t="s">
        <v>377</v>
      </c>
      <c r="C167" s="50" t="s">
        <v>378</v>
      </c>
      <c r="D167" s="242">
        <v>11750.2</v>
      </c>
      <c r="E167" s="242">
        <v>3091.5</v>
      </c>
      <c r="F167" s="52">
        <f t="shared" si="31"/>
        <v>26.310190464843146</v>
      </c>
    </row>
    <row r="168" spans="1:6" ht="12.75" customHeight="1" x14ac:dyDescent="0.2">
      <c r="A168" s="53">
        <v>3214</v>
      </c>
      <c r="B168" s="85" t="s">
        <v>379</v>
      </c>
      <c r="C168" s="50" t="s">
        <v>380</v>
      </c>
      <c r="D168" s="242">
        <v>1451.6</v>
      </c>
      <c r="E168" s="242">
        <v>1507.9</v>
      </c>
      <c r="F168" s="52">
        <f t="shared" si="31"/>
        <v>103.87847891981264</v>
      </c>
    </row>
    <row r="169" spans="1:6" ht="12.75" customHeight="1" x14ac:dyDescent="0.2">
      <c r="A169" s="53">
        <v>322</v>
      </c>
      <c r="B169" s="85" t="s">
        <v>381</v>
      </c>
      <c r="C169" s="50" t="s">
        <v>382</v>
      </c>
      <c r="D169" s="51">
        <f t="shared" ref="D169:E169" si="41">SUM(D170:D176)</f>
        <v>79977.08</v>
      </c>
      <c r="E169" s="51">
        <f t="shared" si="41"/>
        <v>78153.25</v>
      </c>
      <c r="F169" s="52">
        <f t="shared" si="31"/>
        <v>97.719559153697531</v>
      </c>
    </row>
    <row r="170" spans="1:6" ht="12.75" customHeight="1" x14ac:dyDescent="0.2">
      <c r="A170" s="53">
        <v>3221</v>
      </c>
      <c r="B170" s="85" t="s">
        <v>383</v>
      </c>
      <c r="C170" s="50" t="s">
        <v>384</v>
      </c>
      <c r="D170" s="242">
        <v>9477.24</v>
      </c>
      <c r="E170" s="242">
        <v>10585.05</v>
      </c>
      <c r="F170" s="52">
        <f t="shared" si="31"/>
        <v>111.68916266761208</v>
      </c>
    </row>
    <row r="171" spans="1:6" ht="12.75" customHeight="1" x14ac:dyDescent="0.2">
      <c r="A171" s="53">
        <v>3222</v>
      </c>
      <c r="B171" s="85" t="s">
        <v>385</v>
      </c>
      <c r="C171" s="50" t="s">
        <v>386</v>
      </c>
      <c r="D171" s="242">
        <v>24202.560000000001</v>
      </c>
      <c r="E171" s="242">
        <v>25384.83</v>
      </c>
      <c r="F171" s="52">
        <f t="shared" si="31"/>
        <v>104.88489647376144</v>
      </c>
    </row>
    <row r="172" spans="1:6" ht="12.75" customHeight="1" x14ac:dyDescent="0.2">
      <c r="A172" s="53">
        <v>3223</v>
      </c>
      <c r="B172" s="85" t="s">
        <v>387</v>
      </c>
      <c r="C172" s="50" t="s">
        <v>388</v>
      </c>
      <c r="D172" s="242">
        <v>44689.03</v>
      </c>
      <c r="E172" s="242">
        <v>35956.089999999997</v>
      </c>
      <c r="F172" s="52">
        <f t="shared" si="31"/>
        <v>80.458425703131169</v>
      </c>
    </row>
    <row r="173" spans="1:6" ht="12.75" customHeight="1" x14ac:dyDescent="0.2">
      <c r="A173" s="53">
        <v>3224</v>
      </c>
      <c r="B173" s="85" t="s">
        <v>389</v>
      </c>
      <c r="C173" s="50" t="s">
        <v>390</v>
      </c>
      <c r="D173" s="242">
        <v>1000.87</v>
      </c>
      <c r="E173" s="242">
        <v>5624.68</v>
      </c>
      <c r="F173" s="52">
        <f t="shared" si="31"/>
        <v>561.97907820196428</v>
      </c>
    </row>
    <row r="174" spans="1:6" ht="12.75" customHeight="1" x14ac:dyDescent="0.2">
      <c r="A174" s="53">
        <v>3225</v>
      </c>
      <c r="B174" s="85" t="s">
        <v>391</v>
      </c>
      <c r="C174" s="50" t="s">
        <v>392</v>
      </c>
      <c r="D174" s="242">
        <v>384</v>
      </c>
      <c r="E174" s="242">
        <v>392</v>
      </c>
      <c r="F174" s="52">
        <f t="shared" si="31"/>
        <v>102.08333333333333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223.38</v>
      </c>
      <c r="E176" s="242">
        <v>210.6</v>
      </c>
      <c r="F176" s="52">
        <f t="shared" si="31"/>
        <v>94.278807413376313</v>
      </c>
    </row>
    <row r="177" spans="1:6" ht="12.75" customHeight="1" x14ac:dyDescent="0.2">
      <c r="A177" s="53">
        <v>323</v>
      </c>
      <c r="B177" s="85" t="s">
        <v>397</v>
      </c>
      <c r="C177" s="50" t="s">
        <v>398</v>
      </c>
      <c r="D177" s="51">
        <f t="shared" ref="D177:E177" si="42">SUM(D178:D186)</f>
        <v>33955.899999999994</v>
      </c>
      <c r="E177" s="51">
        <f t="shared" si="42"/>
        <v>35873.300000000003</v>
      </c>
      <c r="F177" s="52">
        <f t="shared" si="31"/>
        <v>105.64673591334646</v>
      </c>
    </row>
    <row r="178" spans="1:6" ht="12.75" customHeight="1" x14ac:dyDescent="0.2">
      <c r="A178" s="53">
        <v>3231</v>
      </c>
      <c r="B178" s="85" t="s">
        <v>399</v>
      </c>
      <c r="C178" s="50" t="s">
        <v>400</v>
      </c>
      <c r="D178" s="242">
        <v>8749.39</v>
      </c>
      <c r="E178" s="242">
        <v>10338.879999999999</v>
      </c>
      <c r="F178" s="52">
        <f t="shared" si="31"/>
        <v>118.16686649012102</v>
      </c>
    </row>
    <row r="179" spans="1:6" ht="12.75" customHeight="1" x14ac:dyDescent="0.2">
      <c r="A179" s="53">
        <v>3232</v>
      </c>
      <c r="B179" s="85" t="s">
        <v>401</v>
      </c>
      <c r="C179" s="50" t="s">
        <v>402</v>
      </c>
      <c r="D179" s="242">
        <v>12122.92</v>
      </c>
      <c r="E179" s="242">
        <v>11731.84</v>
      </c>
      <c r="F179" s="52">
        <f t="shared" si="31"/>
        <v>96.774044537124709</v>
      </c>
    </row>
    <row r="180" spans="1:6" ht="12.75" customHeight="1" x14ac:dyDescent="0.2">
      <c r="A180" s="53">
        <v>3233</v>
      </c>
      <c r="B180" s="85" t="s">
        <v>403</v>
      </c>
      <c r="C180" s="50" t="s">
        <v>404</v>
      </c>
      <c r="D180" s="242">
        <v>0</v>
      </c>
      <c r="E180" s="242">
        <v>2068</v>
      </c>
      <c r="F180" s="52" t="str">
        <f t="shared" si="31"/>
        <v>-</v>
      </c>
    </row>
    <row r="181" spans="1:6" ht="12.75" customHeight="1" x14ac:dyDescent="0.2">
      <c r="A181" s="53">
        <v>3234</v>
      </c>
      <c r="B181" s="85" t="s">
        <v>405</v>
      </c>
      <c r="C181" s="50" t="s">
        <v>406</v>
      </c>
      <c r="D181" s="242">
        <v>5901.47</v>
      </c>
      <c r="E181" s="242">
        <v>6126.66</v>
      </c>
      <c r="F181" s="52">
        <f t="shared" si="31"/>
        <v>103.8158289375359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1201.76</v>
      </c>
      <c r="E183" s="242">
        <v>1572.52</v>
      </c>
      <c r="F183" s="52">
        <f t="shared" si="31"/>
        <v>130.85141792038343</v>
      </c>
    </row>
    <row r="184" spans="1:6" ht="12.75" customHeight="1" x14ac:dyDescent="0.2">
      <c r="A184" s="53">
        <v>3237</v>
      </c>
      <c r="B184" s="85" t="s">
        <v>411</v>
      </c>
      <c r="C184" s="50" t="s">
        <v>412</v>
      </c>
      <c r="D184" s="242">
        <v>355</v>
      </c>
      <c r="E184" s="242">
        <v>715.99</v>
      </c>
      <c r="F184" s="52">
        <f t="shared" si="31"/>
        <v>201.68732394366197</v>
      </c>
    </row>
    <row r="185" spans="1:6" ht="12.75" customHeight="1" x14ac:dyDescent="0.2">
      <c r="A185" s="53">
        <v>3238</v>
      </c>
      <c r="B185" s="85" t="s">
        <v>413</v>
      </c>
      <c r="C185" s="50" t="s">
        <v>414</v>
      </c>
      <c r="D185" s="242">
        <v>2470.19</v>
      </c>
      <c r="E185" s="242">
        <v>2119.3000000000002</v>
      </c>
      <c r="F185" s="52">
        <f t="shared" si="31"/>
        <v>85.79501981628944</v>
      </c>
    </row>
    <row r="186" spans="1:6" ht="12.75" customHeight="1" x14ac:dyDescent="0.2">
      <c r="A186" s="53">
        <v>3239</v>
      </c>
      <c r="B186" s="85" t="s">
        <v>415</v>
      </c>
      <c r="C186" s="50" t="s">
        <v>416</v>
      </c>
      <c r="D186" s="242">
        <v>3155.17</v>
      </c>
      <c r="E186" s="242">
        <v>1200.1099999999999</v>
      </c>
      <c r="F186" s="52">
        <f t="shared" si="31"/>
        <v>38.036302322854233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3600.85</v>
      </c>
      <c r="E188" s="51">
        <f t="shared" si="43"/>
        <v>7199.99</v>
      </c>
      <c r="F188" s="52">
        <f t="shared" si="31"/>
        <v>199.95251121263036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660.84</v>
      </c>
      <c r="E190" s="242">
        <v>1302.47</v>
      </c>
      <c r="F190" s="52">
        <f t="shared" si="31"/>
        <v>197.09309363839961</v>
      </c>
    </row>
    <row r="191" spans="1:6" ht="12.75" customHeight="1" x14ac:dyDescent="0.2">
      <c r="A191" s="53">
        <v>3293</v>
      </c>
      <c r="B191" s="85" t="s">
        <v>425</v>
      </c>
      <c r="C191" s="50" t="s">
        <v>426</v>
      </c>
      <c r="D191" s="242">
        <v>278.37</v>
      </c>
      <c r="E191" s="242">
        <v>716.75</v>
      </c>
      <c r="F191" s="52">
        <f t="shared" si="31"/>
        <v>257.48105040054605</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922.84</v>
      </c>
      <c r="E193" s="242">
        <v>112.5</v>
      </c>
      <c r="F193" s="52">
        <f t="shared" si="31"/>
        <v>12.190628928091543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1575.71</v>
      </c>
      <c r="E195" s="242">
        <v>4880.18</v>
      </c>
      <c r="F195" s="52">
        <f t="shared" si="31"/>
        <v>309.71308172189043</v>
      </c>
    </row>
    <row r="196" spans="1:6" ht="12.75" customHeight="1" x14ac:dyDescent="0.2">
      <c r="A196" s="53">
        <v>34</v>
      </c>
      <c r="B196" s="232" t="s">
        <v>435</v>
      </c>
      <c r="C196" s="50" t="s">
        <v>436</v>
      </c>
      <c r="D196" s="51">
        <f t="shared" ref="D196:E196" si="44">D197+D202+D210</f>
        <v>963.75</v>
      </c>
      <c r="E196" s="51">
        <f t="shared" si="44"/>
        <v>200.47</v>
      </c>
      <c r="F196" s="52">
        <f t="shared" si="31"/>
        <v>20.801037613488976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963.75</v>
      </c>
      <c r="E210" s="51">
        <f t="shared" si="47"/>
        <v>200.47</v>
      </c>
      <c r="F210" s="52">
        <f t="shared" si="31"/>
        <v>20.801037613488976</v>
      </c>
    </row>
    <row r="211" spans="1:6" ht="12.75" customHeight="1" x14ac:dyDescent="0.2">
      <c r="A211" s="53">
        <v>3431</v>
      </c>
      <c r="B211" s="232" t="s">
        <v>465</v>
      </c>
      <c r="C211" s="50" t="s">
        <v>466</v>
      </c>
      <c r="D211" s="242">
        <v>193.97</v>
      </c>
      <c r="E211" s="242">
        <v>200.47</v>
      </c>
      <c r="F211" s="52">
        <f t="shared" si="31"/>
        <v>103.35103366499973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769.78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4809.05</v>
      </c>
      <c r="E252" s="51">
        <f t="shared" si="63"/>
        <v>5570.22</v>
      </c>
      <c r="F252" s="52">
        <f t="shared" ref="F252:F258" si="64">IF(D252&lt;&gt;0,IF(E252/D252&gt;=100,"&gt;&gt;100",E252/D252*100),"-")</f>
        <v>115.82786621058214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4809.05</v>
      </c>
      <c r="E259" s="51">
        <f t="shared" si="66"/>
        <v>5570.22</v>
      </c>
      <c r="F259" s="52">
        <f t="shared" ref="F259:F262" si="67">IF(D259&lt;&gt;0,IF(E259/D259&gt;=100,"&gt;&gt;100",E259/D259*100),"-")</f>
        <v>115.82786621058214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4809.05</v>
      </c>
      <c r="E261" s="242">
        <v>5570.22</v>
      </c>
      <c r="F261" s="52">
        <f t="shared" si="67"/>
        <v>115.82786621058214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253.13</v>
      </c>
      <c r="E263" s="51">
        <f t="shared" si="68"/>
        <v>204.39</v>
      </c>
      <c r="F263" s="52">
        <f t="shared" ref="F263:F267" si="69">IF(D263&lt;&gt;0,IF(E263/D263&gt;=100,"&gt;&gt;100",E263/D263*100),"-")</f>
        <v>80.745071702287362</v>
      </c>
    </row>
    <row r="264" spans="1:6" ht="12.75" customHeight="1" x14ac:dyDescent="0.2">
      <c r="A264" s="53">
        <v>381</v>
      </c>
      <c r="B264" s="85" t="s">
        <v>567</v>
      </c>
      <c r="C264" s="50" t="s">
        <v>568</v>
      </c>
      <c r="D264" s="51">
        <f t="shared" ref="D264:E264" si="70">SUM(D265:D267)</f>
        <v>253.13</v>
      </c>
      <c r="E264" s="51">
        <f t="shared" si="70"/>
        <v>204.39</v>
      </c>
      <c r="F264" s="52">
        <f t="shared" si="69"/>
        <v>80.745071702287362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253.13</v>
      </c>
      <c r="E266" s="242">
        <v>204.39</v>
      </c>
      <c r="F266" s="52">
        <f t="shared" si="69"/>
        <v>80.745071702287362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748418.13</v>
      </c>
      <c r="E289" s="51">
        <f t="shared" si="79"/>
        <v>894731.86</v>
      </c>
      <c r="F289" s="52">
        <f t="shared" si="76"/>
        <v>119.54973084363951</v>
      </c>
    </row>
    <row r="290" spans="1:6" ht="12.75" customHeight="1" x14ac:dyDescent="0.2">
      <c r="A290" s="53" t="s">
        <v>608</v>
      </c>
      <c r="B290" s="85" t="s">
        <v>619</v>
      </c>
      <c r="C290" s="50" t="s">
        <v>620</v>
      </c>
      <c r="D290" s="51">
        <f>IF(D6&gt;=D289,D6-D289,0)</f>
        <v>0</v>
      </c>
      <c r="E290" s="51">
        <f>IF(E6&gt;=E289,E6-E289,0)</f>
        <v>16751.400000000023</v>
      </c>
      <c r="F290" s="52" t="str">
        <f t="shared" si="76"/>
        <v>-</v>
      </c>
    </row>
    <row r="291" spans="1:6" ht="12.75" customHeight="1" x14ac:dyDescent="0.2">
      <c r="A291" s="53" t="s">
        <v>608</v>
      </c>
      <c r="B291" s="85" t="s">
        <v>621</v>
      </c>
      <c r="C291" s="50" t="s">
        <v>622</v>
      </c>
      <c r="D291" s="51">
        <f>IF(D289&gt;=D6,D289-D6,0)</f>
        <v>1816.6700000000419</v>
      </c>
      <c r="E291" s="51">
        <f>IF(E289&gt;=E6,E289-E6,0)</f>
        <v>0</v>
      </c>
      <c r="F291" s="52">
        <f t="shared" si="76"/>
        <v>0</v>
      </c>
    </row>
    <row r="292" spans="1:6" ht="12.75" customHeight="1" x14ac:dyDescent="0.2">
      <c r="A292" s="53">
        <v>92211</v>
      </c>
      <c r="B292" s="85" t="s">
        <v>623</v>
      </c>
      <c r="C292" s="50" t="s">
        <v>624</v>
      </c>
      <c r="D292" s="242">
        <v>12170.78</v>
      </c>
      <c r="E292" s="242">
        <v>0</v>
      </c>
      <c r="F292" s="52">
        <f t="shared" si="76"/>
        <v>0</v>
      </c>
    </row>
    <row r="293" spans="1:6" ht="12.75" customHeight="1" x14ac:dyDescent="0.2">
      <c r="A293" s="53">
        <v>92221</v>
      </c>
      <c r="B293" s="85" t="s">
        <v>625</v>
      </c>
      <c r="C293" s="50" t="s">
        <v>626</v>
      </c>
      <c r="D293" s="242">
        <v>0</v>
      </c>
      <c r="E293" s="242">
        <v>429.08</v>
      </c>
      <c r="F293" s="52" t="str">
        <f t="shared" si="76"/>
        <v>-</v>
      </c>
    </row>
    <row r="294" spans="1:6" ht="12.75" customHeight="1" x14ac:dyDescent="0.2">
      <c r="A294" s="53">
        <v>96</v>
      </c>
      <c r="B294" s="85" t="s">
        <v>627</v>
      </c>
      <c r="C294" s="50" t="s">
        <v>628</v>
      </c>
      <c r="D294" s="242">
        <v>52.48</v>
      </c>
      <c r="E294" s="242">
        <v>49.91</v>
      </c>
      <c r="F294" s="52">
        <f t="shared" si="76"/>
        <v>95.102896341463421</v>
      </c>
    </row>
    <row r="295" spans="1:6" ht="24" x14ac:dyDescent="0.2">
      <c r="A295" s="53">
        <v>9661</v>
      </c>
      <c r="B295" s="85" t="s">
        <v>629</v>
      </c>
      <c r="C295" s="50" t="s">
        <v>630</v>
      </c>
      <c r="D295" s="242">
        <v>52.48</v>
      </c>
      <c r="E295" s="242">
        <v>49.91</v>
      </c>
      <c r="F295" s="52">
        <f t="shared" si="76"/>
        <v>95.102896341463421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10783.2</v>
      </c>
      <c r="E350" s="51">
        <f t="shared" si="95"/>
        <v>1174.9000000000001</v>
      </c>
      <c r="F350" s="52">
        <f t="shared" si="81"/>
        <v>10.895652496476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10783.2</v>
      </c>
      <c r="E363" s="51">
        <f t="shared" si="99"/>
        <v>1174.9000000000001</v>
      </c>
      <c r="F363" s="52">
        <f t="shared" si="81"/>
        <v>10.895652496476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10421.450000000001</v>
      </c>
      <c r="E369" s="51">
        <f t="shared" si="101"/>
        <v>643.5</v>
      </c>
      <c r="F369" s="52">
        <f t="shared" si="81"/>
        <v>6.1747645481195033</v>
      </c>
    </row>
    <row r="370" spans="1:6" ht="12.75" customHeight="1" x14ac:dyDescent="0.2">
      <c r="A370" s="53">
        <v>4221</v>
      </c>
      <c r="B370" s="85" t="s">
        <v>674</v>
      </c>
      <c r="C370" s="50" t="s">
        <v>766</v>
      </c>
      <c r="D370" s="242">
        <v>4433.66</v>
      </c>
      <c r="E370" s="242"/>
      <c r="F370" s="52">
        <f t="shared" si="81"/>
        <v>0</v>
      </c>
    </row>
    <row r="371" spans="1:6" ht="12.75" customHeight="1" x14ac:dyDescent="0.2">
      <c r="A371" s="53">
        <v>4222</v>
      </c>
      <c r="B371" s="85" t="s">
        <v>767</v>
      </c>
      <c r="C371" s="50" t="s">
        <v>768</v>
      </c>
      <c r="D371" s="242">
        <v>0</v>
      </c>
      <c r="E371" s="242">
        <v>643.5</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603.74</v>
      </c>
      <c r="E375" s="242"/>
      <c r="F375" s="52">
        <f t="shared" si="81"/>
        <v>0</v>
      </c>
    </row>
    <row r="376" spans="1:6" ht="12.75" customHeight="1" x14ac:dyDescent="0.2">
      <c r="A376" s="53">
        <v>4227</v>
      </c>
      <c r="B376" s="232" t="s">
        <v>686</v>
      </c>
      <c r="C376" s="50" t="s">
        <v>773</v>
      </c>
      <c r="D376" s="242">
        <v>5384.05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361.75</v>
      </c>
      <c r="E383" s="51">
        <f t="shared" si="103"/>
        <v>531.4</v>
      </c>
      <c r="F383" s="52">
        <f t="shared" si="81"/>
        <v>146.89702833448513</v>
      </c>
    </row>
    <row r="384" spans="1:6" ht="12.75" customHeight="1" x14ac:dyDescent="0.2">
      <c r="A384" s="53">
        <v>4241</v>
      </c>
      <c r="B384" s="85" t="s">
        <v>783</v>
      </c>
      <c r="C384" s="50" t="s">
        <v>784</v>
      </c>
      <c r="D384" s="242">
        <v>361.75</v>
      </c>
      <c r="E384" s="242">
        <v>531.4</v>
      </c>
      <c r="F384" s="52">
        <f t="shared" si="81"/>
        <v>146.89702833448513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10783.2</v>
      </c>
      <c r="E408" s="51">
        <f t="shared" si="111"/>
        <v>1174.9000000000001</v>
      </c>
      <c r="F408" s="52">
        <f t="shared" si="81"/>
        <v>10.895652496476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746601.46</v>
      </c>
      <c r="E412" s="51">
        <f>E6+E298</f>
        <v>911483.26</v>
      </c>
      <c r="F412" s="52">
        <f t="shared" si="81"/>
        <v>122.08431255947451</v>
      </c>
    </row>
    <row r="413" spans="1:6" ht="12.75" customHeight="1" x14ac:dyDescent="0.2">
      <c r="A413" s="53" t="s">
        <v>608</v>
      </c>
      <c r="B413" s="85" t="s">
        <v>831</v>
      </c>
      <c r="C413" s="50" t="s">
        <v>832</v>
      </c>
      <c r="D413" s="51">
        <f t="shared" ref="D413:E413" si="112">D289+D350</f>
        <v>759201.33</v>
      </c>
      <c r="E413" s="51">
        <f t="shared" si="112"/>
        <v>895906.76</v>
      </c>
      <c r="F413" s="52">
        <f t="shared" si="81"/>
        <v>118.00647925629953</v>
      </c>
    </row>
    <row r="414" spans="1:6" ht="12.75" customHeight="1" x14ac:dyDescent="0.2">
      <c r="A414" s="53" t="s">
        <v>608</v>
      </c>
      <c r="B414" s="85" t="s">
        <v>833</v>
      </c>
      <c r="C414" s="50" t="s">
        <v>834</v>
      </c>
      <c r="D414" s="51">
        <f t="shared" ref="D414:E414" si="113">IF(D412&gt;=D413,D412-D413,0)</f>
        <v>0</v>
      </c>
      <c r="E414" s="51">
        <f t="shared" si="113"/>
        <v>15576.5</v>
      </c>
      <c r="F414" s="52" t="str">
        <f t="shared" si="81"/>
        <v>-</v>
      </c>
    </row>
    <row r="415" spans="1:6" ht="12.75" customHeight="1" x14ac:dyDescent="0.2">
      <c r="A415" s="53" t="s">
        <v>608</v>
      </c>
      <c r="B415" s="85" t="s">
        <v>835</v>
      </c>
      <c r="C415" s="50" t="s">
        <v>836</v>
      </c>
      <c r="D415" s="51">
        <f t="shared" ref="D415:E415" si="114">IF(D413&gt;=D412,D413-D412,0)</f>
        <v>12599.869999999995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12170.78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429.08</v>
      </c>
      <c r="F417" s="52" t="str">
        <f t="shared" si="81"/>
        <v>-</v>
      </c>
    </row>
    <row r="418" spans="1:6" ht="12.75" customHeight="1" x14ac:dyDescent="0.2">
      <c r="A418" s="55" t="s">
        <v>842</v>
      </c>
      <c r="B418" s="233" t="s">
        <v>843</v>
      </c>
      <c r="C418" s="56" t="s">
        <v>844</v>
      </c>
      <c r="D418" s="62">
        <f t="shared" ref="D418:E418" si="117">D294+D411</f>
        <v>52.48</v>
      </c>
      <c r="E418" s="62">
        <f t="shared" si="117"/>
        <v>49.91</v>
      </c>
      <c r="F418" s="57">
        <f t="shared" si="81"/>
        <v>95.102896341463421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746601.46</v>
      </c>
      <c r="E639" s="51">
        <f t="shared" si="180"/>
        <v>911483.26</v>
      </c>
      <c r="F639" s="52">
        <f t="shared" si="119"/>
        <v>122.08431255947451</v>
      </c>
    </row>
    <row r="640" spans="1:6" ht="12.75" customHeight="1" x14ac:dyDescent="0.2">
      <c r="A640" s="53" t="s">
        <v>608</v>
      </c>
      <c r="B640" s="85" t="s">
        <v>1277</v>
      </c>
      <c r="C640" s="50" t="s">
        <v>1278</v>
      </c>
      <c r="D640" s="51">
        <f t="shared" ref="D640:E640" si="181">D413+D528</f>
        <v>759201.33</v>
      </c>
      <c r="E640" s="51">
        <f t="shared" si="181"/>
        <v>895906.76</v>
      </c>
      <c r="F640" s="52">
        <f t="shared" si="119"/>
        <v>118.00647925629953</v>
      </c>
    </row>
    <row r="641" spans="1:6" ht="12.75" customHeight="1" x14ac:dyDescent="0.2">
      <c r="A641" s="53" t="s">
        <v>608</v>
      </c>
      <c r="B641" s="85" t="s">
        <v>1279</v>
      </c>
      <c r="C641" s="50" t="s">
        <v>1280</v>
      </c>
      <c r="D641" s="51">
        <f t="shared" ref="D641:E641" si="182">IF(D639&gt;=D640,D639-D640,0)</f>
        <v>0</v>
      </c>
      <c r="E641" s="51">
        <f t="shared" si="182"/>
        <v>15576.5</v>
      </c>
      <c r="F641" s="52" t="str">
        <f t="shared" si="119"/>
        <v>-</v>
      </c>
    </row>
    <row r="642" spans="1:6" ht="12.75" customHeight="1" x14ac:dyDescent="0.2">
      <c r="A642" s="53" t="s">
        <v>608</v>
      </c>
      <c r="B642" s="85" t="s">
        <v>1281</v>
      </c>
      <c r="C642" s="50" t="s">
        <v>1282</v>
      </c>
      <c r="D642" s="51">
        <f t="shared" ref="D642:E642" si="183">IF(D640&gt;=D639,D640-D639,0)</f>
        <v>12599.869999999995</v>
      </c>
      <c r="E642" s="51">
        <f t="shared" si="183"/>
        <v>0</v>
      </c>
      <c r="F642" s="52">
        <f t="shared" si="119"/>
        <v>0</v>
      </c>
    </row>
    <row r="643" spans="1:6" ht="24" x14ac:dyDescent="0.2">
      <c r="A643" s="60" t="s">
        <v>1283</v>
      </c>
      <c r="B643" s="85" t="s">
        <v>1284</v>
      </c>
      <c r="C643" s="61" t="s">
        <v>1283</v>
      </c>
      <c r="D643" s="51">
        <f t="shared" ref="D643:E643" si="184">IF(D416-D417+D637-D638&gt;=0,D416-D417+D637-D638,0)</f>
        <v>12170.78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429.08</v>
      </c>
      <c r="F644" s="52" t="str">
        <f t="shared" si="119"/>
        <v>-</v>
      </c>
    </row>
    <row r="645" spans="1:6" ht="24" x14ac:dyDescent="0.2">
      <c r="A645" s="53" t="s">
        <v>608</v>
      </c>
      <c r="B645" s="85" t="s">
        <v>1287</v>
      </c>
      <c r="C645" s="50" t="s">
        <v>1288</v>
      </c>
      <c r="D645" s="51">
        <f t="shared" ref="D645:E645" si="186">IF(D641+D643-D642-D644&gt;=0,D641+D643-D642-D644,0)</f>
        <v>0</v>
      </c>
      <c r="E645" s="51">
        <f t="shared" si="186"/>
        <v>15147.42</v>
      </c>
      <c r="F645" s="52" t="str">
        <f t="shared" si="119"/>
        <v>-</v>
      </c>
    </row>
    <row r="646" spans="1:6" ht="24" x14ac:dyDescent="0.2">
      <c r="A646" s="53" t="s">
        <v>608</v>
      </c>
      <c r="B646" s="85" t="s">
        <v>1289</v>
      </c>
      <c r="C646" s="50" t="s">
        <v>1290</v>
      </c>
      <c r="D646" s="51">
        <f t="shared" ref="D646:E646" si="187">IF(D642+D644-D641-D643&gt;=0,D642+D644-D641-D643,0)</f>
        <v>429.08999999999469</v>
      </c>
      <c r="E646" s="51">
        <f t="shared" si="187"/>
        <v>0</v>
      </c>
      <c r="F646" s="52">
        <f t="shared" si="119"/>
        <v>0</v>
      </c>
    </row>
    <row r="647" spans="1:6" ht="24" x14ac:dyDescent="0.2">
      <c r="A647" s="55" t="s">
        <v>1291</v>
      </c>
      <c r="B647" s="233" t="s">
        <v>1292</v>
      </c>
      <c r="C647" s="56" t="s">
        <v>1291</v>
      </c>
      <c r="D647" s="243">
        <v>50911.360000000001</v>
      </c>
      <c r="E647" s="243">
        <v>62528</v>
      </c>
      <c r="F647" s="57">
        <f t="shared" si="119"/>
        <v>122.81738299664357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14219.7</v>
      </c>
      <c r="E649" s="242">
        <v>3814.58</v>
      </c>
      <c r="F649" s="52">
        <f t="shared" ref="F649:F724" si="188">IF(D649&lt;&gt;0,IF(E649/D649&gt;=100,"&gt;&gt;100",E649/D649*100),"-")</f>
        <v>26.82602305252572</v>
      </c>
    </row>
    <row r="650" spans="1:6" ht="12.75" customHeight="1" x14ac:dyDescent="0.2">
      <c r="A650" s="53" t="s">
        <v>1296</v>
      </c>
      <c r="B650" s="85" t="s">
        <v>1297</v>
      </c>
      <c r="C650" s="50" t="s">
        <v>1296</v>
      </c>
      <c r="D650" s="242">
        <v>99251.27</v>
      </c>
      <c r="E650" s="242">
        <v>107146.39</v>
      </c>
      <c r="F650" s="52">
        <f t="shared" si="188"/>
        <v>107.95467906859024</v>
      </c>
    </row>
    <row r="651" spans="1:6" ht="12.75" customHeight="1" x14ac:dyDescent="0.2">
      <c r="A651" s="53" t="s">
        <v>1298</v>
      </c>
      <c r="B651" s="85" t="s">
        <v>1299</v>
      </c>
      <c r="C651" s="50" t="s">
        <v>1298</v>
      </c>
      <c r="D651" s="242">
        <v>109656.39</v>
      </c>
      <c r="E651" s="242">
        <v>97960.95</v>
      </c>
      <c r="F651" s="52">
        <f t="shared" si="188"/>
        <v>89.334465597490492</v>
      </c>
    </row>
    <row r="652" spans="1:6" ht="24" x14ac:dyDescent="0.2">
      <c r="A652" s="53">
        <v>11</v>
      </c>
      <c r="B652" s="85" t="s">
        <v>1300</v>
      </c>
      <c r="C652" s="50" t="s">
        <v>1301</v>
      </c>
      <c r="D652" s="51">
        <f t="shared" ref="D652:E652" si="189">+D649+D650-D651</f>
        <v>3814.5800000000017</v>
      </c>
      <c r="E652" s="51">
        <f t="shared" si="189"/>
        <v>13000.020000000004</v>
      </c>
      <c r="F652" s="52">
        <f t="shared" si="188"/>
        <v>340.7982005882692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25</v>
      </c>
      <c r="F656" s="52">
        <f t="shared" si="188"/>
        <v>96.15384615384616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626214.77</v>
      </c>
      <c r="E675" s="242">
        <v>783041.62</v>
      </c>
      <c r="F675" s="52">
        <f t="shared" si="188"/>
        <v>125.0436204179598</v>
      </c>
    </row>
    <row r="676" spans="1:6" ht="24" x14ac:dyDescent="0.2">
      <c r="A676" s="53">
        <v>63613</v>
      </c>
      <c r="B676" s="232" t="s">
        <v>1349</v>
      </c>
      <c r="C676" s="50" t="s">
        <v>1350</v>
      </c>
      <c r="D676" s="242">
        <v>20082.86</v>
      </c>
      <c r="E676" s="242">
        <v>20081.310000000001</v>
      </c>
      <c r="F676" s="52">
        <f t="shared" si="188"/>
        <v>99.992281975774361</v>
      </c>
    </row>
    <row r="677" spans="1:6" ht="24" x14ac:dyDescent="0.2">
      <c r="A677" s="53">
        <v>63622</v>
      </c>
      <c r="B677" s="232" t="s">
        <v>1351</v>
      </c>
      <c r="C677" s="50" t="s">
        <v>1352</v>
      </c>
      <c r="D677" s="242">
        <v>361.75</v>
      </c>
      <c r="E677" s="242">
        <v>455.33</v>
      </c>
      <c r="F677" s="52">
        <f t="shared" si="188"/>
        <v>125.86869384934347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7703.2</v>
      </c>
      <c r="E694" s="242">
        <v>19113.2</v>
      </c>
      <c r="F694" s="52">
        <f t="shared" si="188"/>
        <v>248.12026170941951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4261.51</v>
      </c>
      <c r="E710" s="242">
        <v>4488</v>
      </c>
      <c r="F710" s="52">
        <f t="shared" si="188"/>
        <v>105.3147827882605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6909.32</v>
      </c>
      <c r="F716" s="52" t="str">
        <f t="shared" si="188"/>
        <v>-</v>
      </c>
    </row>
    <row r="717" spans="1:6" ht="12.75" customHeight="1" x14ac:dyDescent="0.2">
      <c r="A717" s="53">
        <v>31215</v>
      </c>
      <c r="B717" s="85" t="s">
        <v>1413</v>
      </c>
      <c r="C717" s="50" t="s">
        <v>1414</v>
      </c>
      <c r="D717" s="242">
        <v>1461.36</v>
      </c>
      <c r="E717" s="242">
        <v>882.88</v>
      </c>
      <c r="F717" s="52">
        <f t="shared" si="188"/>
        <v>60.414955931461108</v>
      </c>
    </row>
    <row r="718" spans="1:6" ht="12.75" customHeight="1" x14ac:dyDescent="0.2">
      <c r="A718" s="53">
        <v>32121</v>
      </c>
      <c r="B718" s="85" t="s">
        <v>1415</v>
      </c>
      <c r="C718" s="50" t="s">
        <v>1416</v>
      </c>
      <c r="D718" s="242">
        <v>16232.46</v>
      </c>
      <c r="E718" s="242">
        <v>15222.36</v>
      </c>
      <c r="F718" s="52">
        <f t="shared" si="188"/>
        <v>93.777283295323087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1069</v>
      </c>
      <c r="E720" s="242">
        <v>977.52</v>
      </c>
      <c r="F720" s="52">
        <f t="shared" si="188"/>
        <v>91.442469597754908</v>
      </c>
    </row>
    <row r="721" spans="1:6" ht="12.75" customHeight="1" x14ac:dyDescent="0.2">
      <c r="A721" s="53" t="s">
        <v>1421</v>
      </c>
      <c r="B721" s="85" t="s">
        <v>1422</v>
      </c>
      <c r="C721" s="50" t="s">
        <v>1421</v>
      </c>
      <c r="D721" s="242">
        <v>315</v>
      </c>
      <c r="E721" s="242">
        <v>715.99</v>
      </c>
      <c r="F721" s="52">
        <f t="shared" si="188"/>
        <v>227.29841269841268</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4809.05</v>
      </c>
      <c r="E828" s="242">
        <v>5570.22</v>
      </c>
      <c r="F828" s="52">
        <f t="shared" si="190"/>
        <v>115.82786621058214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2083343.2399999998</v>
      </c>
      <c r="E6" s="229">
        <f t="shared" si="0"/>
        <v>2071467.33</v>
      </c>
      <c r="F6" s="230">
        <f t="shared" ref="F6:F260" si="1">IF(D6&gt;0,IF(E6/D6&gt;=100,"&gt;&gt;100",E6/D6*100),"-")</f>
        <v>99.429959030658836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2015466.3399999999</v>
      </c>
      <c r="E7" s="104">
        <f t="shared" si="2"/>
        <v>1989514.02</v>
      </c>
      <c r="F7" s="93">
        <f t="shared" si="1"/>
        <v>98.712341680685185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2015466.3399999999</v>
      </c>
      <c r="E12" s="104">
        <f t="shared" si="3"/>
        <v>1989514.02</v>
      </c>
      <c r="F12" s="93">
        <f t="shared" si="1"/>
        <v>98.712341680685185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1951363.71</v>
      </c>
      <c r="E13" s="104">
        <f t="shared" si="4"/>
        <v>1914651.6199999999</v>
      </c>
      <c r="F13" s="93">
        <f t="shared" si="1"/>
        <v>98.118644422264055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2937900.9</v>
      </c>
      <c r="E15" s="247">
        <v>2937900.9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986537.19</v>
      </c>
      <c r="E18" s="247">
        <v>1023249.28</v>
      </c>
      <c r="F18" s="93">
        <f t="shared" si="1"/>
        <v>103.72130826613845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22030.149999999994</v>
      </c>
      <c r="E19" s="104">
        <f t="shared" si="5"/>
        <v>35673.800000000017</v>
      </c>
      <c r="F19" s="93">
        <f t="shared" si="1"/>
        <v>161.93171630697034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135274.9</v>
      </c>
      <c r="E20" s="247">
        <v>177405.95</v>
      </c>
      <c r="F20" s="93">
        <f t="shared" si="1"/>
        <v>131.14476521512861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1836.56</v>
      </c>
      <c r="E21" s="247">
        <v>2480.06</v>
      </c>
      <c r="F21" s="93">
        <f t="shared" si="1"/>
        <v>135.03833253473886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14591.26</v>
      </c>
      <c r="E22" s="247">
        <v>14591.26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4323.25</v>
      </c>
      <c r="E24" s="247">
        <v>4323.25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31131.97</v>
      </c>
      <c r="E25" s="247">
        <v>31131.97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5384.05</v>
      </c>
      <c r="E26" s="247">
        <v>5384.05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170511.84</v>
      </c>
      <c r="E28" s="247">
        <v>199642.74</v>
      </c>
      <c r="F28" s="93">
        <f t="shared" si="1"/>
        <v>117.0843854596842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16349.76</v>
      </c>
      <c r="E29" s="104">
        <f t="shared" si="6"/>
        <v>13079.810000000001</v>
      </c>
      <c r="F29" s="93">
        <f t="shared" si="1"/>
        <v>80.000012232595481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26159.61</v>
      </c>
      <c r="E30" s="247">
        <v>26159.61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9809.85</v>
      </c>
      <c r="E34" s="247">
        <v>13079.8</v>
      </c>
      <c r="F34" s="93">
        <f t="shared" si="1"/>
        <v>133.33333333333331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25722.720000000001</v>
      </c>
      <c r="E35" s="104">
        <f t="shared" si="7"/>
        <v>26108.79</v>
      </c>
      <c r="F35" s="93">
        <f t="shared" si="1"/>
        <v>101.50089104107185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34712.53</v>
      </c>
      <c r="E36" s="247">
        <v>35243.93</v>
      </c>
      <c r="F36" s="93">
        <f t="shared" si="1"/>
        <v>101.53085931794659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8989.81</v>
      </c>
      <c r="E40" s="247">
        <v>9135.14</v>
      </c>
      <c r="F40" s="93">
        <f t="shared" si="1"/>
        <v>101.61660813743561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597.25</v>
      </c>
      <c r="E47" s="247">
        <v>597.25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597.25</v>
      </c>
      <c r="E50" s="247">
        <v>597.25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7349.8</v>
      </c>
      <c r="E54" s="247">
        <v>7741.8</v>
      </c>
      <c r="F54" s="93">
        <f t="shared" si="1"/>
        <v>105.33347846199896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7349.8</v>
      </c>
      <c r="E55" s="247">
        <v>7741.8</v>
      </c>
      <c r="F55" s="93">
        <f t="shared" si="1"/>
        <v>105.33347846199896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67876.899999999994</v>
      </c>
      <c r="E68" s="104">
        <f t="shared" si="13"/>
        <v>81953.31</v>
      </c>
      <c r="F68" s="93">
        <f t="shared" si="1"/>
        <v>120.73814508323157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3814.58</v>
      </c>
      <c r="E69" s="104">
        <f t="shared" si="14"/>
        <v>13000.02</v>
      </c>
      <c r="F69" s="93">
        <f t="shared" si="1"/>
        <v>340.7982005882692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3814.58</v>
      </c>
      <c r="E70" s="104">
        <f t="shared" si="15"/>
        <v>13000.02</v>
      </c>
      <c r="F70" s="93">
        <f t="shared" si="1"/>
        <v>340.7982005882692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3814.58</v>
      </c>
      <c r="E72" s="247">
        <v>13000.02</v>
      </c>
      <c r="F72" s="93">
        <f t="shared" si="1"/>
        <v>340.7982005882692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13098.48</v>
      </c>
      <c r="E78" s="104">
        <f>E79+SUM(E82:E84)-E85+E86</f>
        <v>6375.38</v>
      </c>
      <c r="F78" s="93">
        <f t="shared" si="1"/>
        <v>48.672670416720109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6213.46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13098.48</v>
      </c>
      <c r="E86" s="247">
        <v>161.91999999999999</v>
      </c>
      <c r="F86" s="93">
        <f t="shared" si="1"/>
        <v>1.236173968277235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52.48</v>
      </c>
      <c r="E146" s="104">
        <f t="shared" si="26"/>
        <v>49.91</v>
      </c>
      <c r="F146" s="93">
        <f t="shared" si="1"/>
        <v>95.102896341463421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52.48</v>
      </c>
      <c r="E160" s="247">
        <v>49.91</v>
      </c>
      <c r="F160" s="93">
        <f t="shared" si="1"/>
        <v>95.102896341463421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50911.360000000001</v>
      </c>
      <c r="E170" s="104">
        <f t="shared" si="29"/>
        <v>62528</v>
      </c>
      <c r="F170" s="93">
        <f t="shared" si="1"/>
        <v>122.81738299664357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50911.360000000001</v>
      </c>
      <c r="E173" s="247">
        <v>62528</v>
      </c>
      <c r="F173" s="93">
        <f t="shared" si="1"/>
        <v>122.81738299664357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2083343.2399999998</v>
      </c>
      <c r="E175" s="104">
        <f t="shared" si="30"/>
        <v>2071467.3299999998</v>
      </c>
      <c r="F175" s="93">
        <f t="shared" si="1"/>
        <v>99.429959030658821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68253.509999999995</v>
      </c>
      <c r="E176" s="104">
        <f t="shared" si="31"/>
        <v>66755.98000000001</v>
      </c>
      <c r="F176" s="93">
        <f t="shared" si="1"/>
        <v>97.805929687718645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68253.509999999995</v>
      </c>
      <c r="E177" s="104">
        <f t="shared" si="32"/>
        <v>66755.98000000001</v>
      </c>
      <c r="F177" s="93">
        <f t="shared" si="1"/>
        <v>97.805929687718645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50379.839999999997</v>
      </c>
      <c r="E178" s="247">
        <v>61115.4</v>
      </c>
      <c r="F178" s="93">
        <f t="shared" si="1"/>
        <v>121.30923798090667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5400.32</v>
      </c>
      <c r="E179" s="247">
        <v>5563.03</v>
      </c>
      <c r="F179" s="93">
        <f t="shared" si="1"/>
        <v>103.01296960180137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20.62</v>
      </c>
      <c r="E180" s="104">
        <f t="shared" si="33"/>
        <v>18.36</v>
      </c>
      <c r="F180" s="93">
        <f t="shared" si="1"/>
        <v>89.039767216294848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20.62</v>
      </c>
      <c r="E183" s="247">
        <v>18.36</v>
      </c>
      <c r="F183" s="93">
        <f t="shared" si="1"/>
        <v>89.039767216294848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12452.73</v>
      </c>
      <c r="E188" s="247">
        <v>59.19</v>
      </c>
      <c r="F188" s="93">
        <f t="shared" si="1"/>
        <v>0.47531746050865953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2015089.7299999997</v>
      </c>
      <c r="E237" s="104">
        <f t="shared" si="41"/>
        <v>2004711.3499999999</v>
      </c>
      <c r="F237" s="93">
        <f t="shared" si="1"/>
        <v>99.484966855545437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2015466.3399999999</v>
      </c>
      <c r="E238" s="104">
        <f t="shared" si="42"/>
        <v>1989514.02</v>
      </c>
      <c r="F238" s="93">
        <f t="shared" si="1"/>
        <v>98.712341680685185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2015466.3399999999</v>
      </c>
      <c r="E239" s="104">
        <f t="shared" si="43"/>
        <v>1989514.02</v>
      </c>
      <c r="F239" s="93">
        <f t="shared" si="1"/>
        <v>98.712341680685185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1993577.39</v>
      </c>
      <c r="E240" s="247">
        <v>1967625.07</v>
      </c>
      <c r="F240" s="93">
        <f t="shared" si="1"/>
        <v>98.698203534501374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21888.95</v>
      </c>
      <c r="E241" s="247">
        <v>21888.95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-429.09</v>
      </c>
      <c r="E245" s="104">
        <f t="shared" si="45"/>
        <v>15147.42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15147.42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v>15147.42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429.09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429.09</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52.48</v>
      </c>
      <c r="E255" s="247">
        <v>49.91</v>
      </c>
      <c r="F255" s="93">
        <f t="shared" si="1"/>
        <v>95.102896341463421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27931.24</v>
      </c>
      <c r="E259" s="104">
        <f t="shared" si="49"/>
        <v>443.79</v>
      </c>
      <c r="F259" s="93">
        <f t="shared" si="1"/>
        <v>1.5888660868618794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27931.24</v>
      </c>
      <c r="E260" s="248">
        <v>443.79</v>
      </c>
      <c r="F260" s="97">
        <f t="shared" si="1"/>
        <v>1.5888660868618794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52.48</v>
      </c>
      <c r="E265" s="247">
        <v>49.91</v>
      </c>
      <c r="F265" s="93">
        <f t="shared" si="50"/>
        <v>95.102896341463421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13098.48</v>
      </c>
      <c r="E268" s="247">
        <v>161.91999999999999</v>
      </c>
      <c r="F268" s="93">
        <f t="shared" si="50"/>
        <v>1.236173968277235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2114.19</v>
      </c>
      <c r="E287" s="247">
        <v>2218.9299999999998</v>
      </c>
      <c r="F287" s="93">
        <f t="shared" si="50"/>
        <v>104.95414319432028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66139.320000000007</v>
      </c>
      <c r="E288" s="247">
        <v>64537.05</v>
      </c>
      <c r="F288" s="93">
        <f t="shared" si="50"/>
        <v>97.577432002627177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12452.73</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59.19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759201.33000000007</v>
      </c>
      <c r="E114" s="81">
        <f t="shared" si="22"/>
        <v>895906.76</v>
      </c>
      <c r="F114" s="63">
        <f t="shared" si="1"/>
        <v>118.0064792562995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730798.77</v>
      </c>
      <c r="E115" s="81">
        <f t="shared" si="23"/>
        <v>865501.28</v>
      </c>
      <c r="F115" s="63">
        <f t="shared" si="1"/>
        <v>118.43222998309098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730798.77</v>
      </c>
      <c r="E117" s="249">
        <v>865501.28</v>
      </c>
      <c r="F117" s="63">
        <f t="shared" si="1"/>
        <v>118.43222998309098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28402.560000000001</v>
      </c>
      <c r="E126" s="249">
        <v>30405.48</v>
      </c>
      <c r="F126" s="63">
        <f t="shared" si="1"/>
        <v>107.05189954708307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759201.33000000007</v>
      </c>
      <c r="E141" s="106">
        <f t="shared" si="28"/>
        <v>895906.76</v>
      </c>
      <c r="F141" s="82">
        <f t="shared" si="1"/>
        <v>118.0064792562995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9" workbookViewId="0">
      <selection activeCell="D21" sqref="D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28645.32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28645.32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28645.32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28645.32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68253.509999999995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916096.39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9823.2099999999991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905098.28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755170.42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144157.17000000001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200.47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5570.22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1174.9000000000001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917593.91999999993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22216.75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894202.2699999999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744434.86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143994.46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202.73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5570.22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1174.9000000000001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66755.980000000098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2218.9299999999998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2218.9299999999998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2218.9299999999998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2218.9299999999998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64537.05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59.19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64477.86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10524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2025-01-29T08:40:07Z</cp:lastPrinted>
  <dcterms:created xsi:type="dcterms:W3CDTF">2022-04-01T05:14:30Z</dcterms:created>
  <dcterms:modified xsi:type="dcterms:W3CDTF">2025-01-29T08:40:59Z</dcterms:modified>
</cp:coreProperties>
</file>